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9930" tabRatio="842" activeTab="4"/>
  </bookViews>
  <sheets>
    <sheet name="表1部门收支预算总表" sheetId="1" r:id="rId1"/>
    <sheet name="表2部门收入总表" sheetId="2" r:id="rId2"/>
    <sheet name="表3部门支出总表" sheetId="3" r:id="rId3"/>
    <sheet name="表4财政拨款收支总表" sheetId="4" r:id="rId4"/>
    <sheet name="表5一般公共预算支出表" sheetId="5" r:id="rId5"/>
    <sheet name="表6一般公共预算基本支出表" sheetId="6" r:id="rId6"/>
    <sheet name="表7一般公共预算“三公”经费财政拨款支出" sheetId="7" r:id="rId7"/>
    <sheet name="表8政府性基金预算支出表" sheetId="8" r:id="rId8"/>
  </sheets>
  <calcPr calcId="144525"/>
</workbook>
</file>

<file path=xl/sharedStrings.xml><?xml version="1.0" encoding="utf-8"?>
<sst xmlns="http://schemas.openxmlformats.org/spreadsheetml/2006/main" count="190">
  <si>
    <t>附件2(表1)</t>
  </si>
  <si>
    <t>贵州省扶贫开发办公室2017年部门收支预算总表</t>
  </si>
  <si>
    <t>（本表收入按收入性质填列，支出按政府收支功能分类科目填列至“类”级科目）</t>
  </si>
  <si>
    <t>单位：万元</t>
  </si>
  <si>
    <t>2017年收入</t>
  </si>
  <si>
    <t>2017年支出</t>
  </si>
  <si>
    <t>备注</t>
  </si>
  <si>
    <t>项目</t>
  </si>
  <si>
    <t>预算数</t>
  </si>
  <si>
    <t>一、原一般公共预算拨款收入</t>
  </si>
  <si>
    <t>一、社会保障和就业支出</t>
  </si>
  <si>
    <t>二、原预算外转一般公共预算管理资金收入</t>
  </si>
  <si>
    <t>二、农林水事务</t>
  </si>
  <si>
    <t>三、政府性基金预算拨款收入</t>
  </si>
  <si>
    <t>三、住房保障支出</t>
  </si>
  <si>
    <t>四、事业收入</t>
  </si>
  <si>
    <t>五、事业单位经营收入</t>
  </si>
  <si>
    <t>六、其他收入</t>
  </si>
  <si>
    <t>本年收入合计</t>
  </si>
  <si>
    <t>本年支出合计</t>
  </si>
  <si>
    <t>上年结转</t>
  </si>
  <si>
    <t>结转下年</t>
  </si>
  <si>
    <t>收  入  总  计</t>
  </si>
  <si>
    <t>支  出  总  计</t>
  </si>
  <si>
    <t>附件2(表2)</t>
  </si>
  <si>
    <t>贵州省扶贫开发办公室2017年部门收入总表</t>
  </si>
  <si>
    <r>
      <rPr>
        <sz val="10"/>
        <color indexed="8"/>
        <rFont val="宋体"/>
        <charset val="134"/>
      </rPr>
      <t>单位：万元</t>
    </r>
  </si>
  <si>
    <t>科目</t>
  </si>
  <si>
    <t>合计</t>
  </si>
  <si>
    <t>原一般公共预算拨款收入</t>
  </si>
  <si>
    <t>原预算外转一般公共预算管理资金收入</t>
  </si>
  <si>
    <t>政府性基金预算拨款收入</t>
  </si>
  <si>
    <t>财政专户管理资金</t>
  </si>
  <si>
    <t>事业收入</t>
  </si>
  <si>
    <t>事业经营收入</t>
  </si>
  <si>
    <t>其他收入</t>
  </si>
  <si>
    <t>科目编码</t>
  </si>
  <si>
    <t>科目名称</t>
  </si>
  <si>
    <t>社会保障和就业支出</t>
  </si>
  <si>
    <t>行政事业单位离退休</t>
  </si>
  <si>
    <t>机关事业单位基本养老保险缴费支出</t>
  </si>
  <si>
    <t>农林水事务</t>
  </si>
  <si>
    <t>扶贫</t>
  </si>
  <si>
    <t>行政运行</t>
  </si>
  <si>
    <t>扶贫管理事务经费</t>
  </si>
  <si>
    <t>财政专项扶贫资金</t>
  </si>
  <si>
    <t>住房保障支出</t>
  </si>
  <si>
    <t>住房改革支出</t>
  </si>
  <si>
    <t>住房公积金</t>
  </si>
  <si>
    <t>附件2(表3)</t>
  </si>
  <si>
    <t>贵州省扶贫开发办公室2017年部门支出总表</t>
  </si>
  <si>
    <t>基本支出</t>
  </si>
  <si>
    <t>项目支出</t>
  </si>
  <si>
    <t>事业单位经营支出</t>
  </si>
  <si>
    <t>其他支出</t>
  </si>
  <si>
    <t>省本级包括：扶贫管理事务经费474.3万元，精准扶贫建档立卡经费100万元。</t>
  </si>
  <si>
    <t>1、省本级项目支出1372万元，其中：原预算外转一般公共预算管理非税收入安排支出540万元，项目管理费832万元；2、补助市县支出85828万元。</t>
  </si>
  <si>
    <t>附件2(表4)</t>
  </si>
  <si>
    <t>贵州省扶贫开发办公室2017年财政拨款收支总表</t>
  </si>
  <si>
    <t>收入</t>
  </si>
  <si>
    <t>支出</t>
  </si>
  <si>
    <t>一般公共预算</t>
  </si>
  <si>
    <t>政府性基金预算</t>
  </si>
  <si>
    <t>一、本年收入</t>
  </si>
  <si>
    <t>（一）一般公共预算拨款</t>
  </si>
  <si>
    <t xml:space="preserve">   1.原一般公共预算拨款</t>
  </si>
  <si>
    <t xml:space="preserve">   2.原预算外转一般公共预算管理资金</t>
  </si>
  <si>
    <t>（二）政府性基金预算拨款</t>
  </si>
  <si>
    <t>二、上年结转</t>
  </si>
  <si>
    <t>二、结转下年</t>
  </si>
  <si>
    <t>收入总计</t>
  </si>
  <si>
    <t>支出总计</t>
  </si>
  <si>
    <t>附件2(表5)</t>
  </si>
  <si>
    <t>贵州省扶贫开发办公室2017年一般公共预算支出表</t>
  </si>
  <si>
    <t>（本表支出按政府收支功能分类科目填列至“项”级科目）</t>
  </si>
  <si>
    <t>合 计</t>
  </si>
  <si>
    <t>类</t>
  </si>
  <si>
    <t>款</t>
  </si>
  <si>
    <t>项</t>
  </si>
  <si>
    <t>小计</t>
  </si>
  <si>
    <t>省本级支出</t>
  </si>
  <si>
    <t>补助市县支出</t>
  </si>
  <si>
    <t>208</t>
  </si>
  <si>
    <t>05</t>
  </si>
  <si>
    <t>213</t>
  </si>
  <si>
    <t>01</t>
  </si>
  <si>
    <t>02</t>
  </si>
  <si>
    <t>省本级支出构成：扶贫管理事务经费474.3万元，精准扶贫建档立卡经费100万元。</t>
  </si>
  <si>
    <t>省本级支出构成：原预算外转一般公共预算管理非税收入安排支出540万元，项目管理费832万元。</t>
  </si>
  <si>
    <t>221</t>
  </si>
  <si>
    <t>附件2(表6)</t>
  </si>
  <si>
    <t>贵州省扶贫开发办公室2017年一般公共预算基本支出明细表（按经济科目分类）</t>
  </si>
  <si>
    <t>（本表支出按政府收支经济分类科目填列至“款”级科目）</t>
  </si>
  <si>
    <t>经济分类科目</t>
  </si>
  <si>
    <t>人员经费</t>
  </si>
  <si>
    <t>公用经费</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</si>
  <si>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</si>
  <si>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</si>
  <si>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</si>
  <si>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</si>
  <si>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</si>
  <si>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</si>
  <si>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</si>
  <si>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</si>
  <si>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</si>
  <si>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</si>
  <si>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机关事业单位基本养老保险缴费</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</si>
  <si>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</si>
  <si>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</si>
  <si>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</si>
  <si>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</si>
  <si>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</si>
  <si>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</si>
  <si>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</si>
  <si>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</si>
  <si>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</si>
  <si>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</si>
  <si>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</si>
  <si>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</si>
  <si>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</si>
  <si>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</si>
  <si>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</si>
  <si>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</si>
  <si>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</si>
  <si>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</si>
  <si>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</si>
  <si>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</si>
  <si>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</si>
  <si>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</si>
  <si>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</si>
  <si>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</si>
  <si>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</si>
  <si>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</si>
  <si>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</si>
  <si>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</si>
  <si>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</si>
  <si>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</si>
  <si>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</si>
  <si>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</si>
  <si>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</si>
  <si>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</si>
  <si>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</si>
  <si>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</si>
  <si>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</si>
  <si>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</si>
  <si>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</si>
  <si>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</si>
  <si>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</si>
  <si>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</si>
  <si>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</si>
  <si>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对个人和家庭的补助</t>
  </si>
  <si>
    <t>30301</t>
  </si>
  <si>
    <t xml:space="preserve">  离休费</t>
  </si>
  <si>
    <t>30302</t>
  </si>
  <si>
    <t xml:space="preserve">  退休费</t>
  </si>
  <si>
    <t>30311</t>
  </si>
  <si>
    <t xml:space="preserve">  住房公积金</t>
  </si>
  <si>
    <t>其他资本性支出</t>
  </si>
  <si>
    <t>31002</t>
  </si>
  <si>
    <t xml:space="preserve">  办公设备购置</t>
  </si>
  <si>
    <t>附件2（表7）</t>
  </si>
  <si>
    <t xml:space="preserve"> </t>
  </si>
  <si>
    <t>贵州省扶贫开发办公室2017年一般公共预算“三公”经费财政拨款支出表</t>
  </si>
  <si>
    <r>
      <t xml:space="preserve"> </t>
    </r>
    <r>
      <rPr>
        <sz val="10"/>
        <rFont val="宋体"/>
        <charset val="134"/>
      </rPr>
      <t>单位：万元</t>
    </r>
  </si>
  <si>
    <r>
      <t>2016</t>
    </r>
    <r>
      <rPr>
        <b/>
        <sz val="11"/>
        <rFont val="宋体"/>
        <charset val="134"/>
      </rPr>
      <t>年初   预算数</t>
    </r>
  </si>
  <si>
    <r>
      <t>2017</t>
    </r>
    <r>
      <rPr>
        <b/>
        <sz val="11"/>
        <rFont val="宋体"/>
        <charset val="134"/>
      </rPr>
      <t>年初  预算数</t>
    </r>
  </si>
  <si>
    <t>2017年与上年预算数相比增减变化比率</t>
  </si>
  <si>
    <t>2017年与上年预算数相比增减变化原因</t>
  </si>
  <si>
    <t>2017年“三公”经费支出占公共财政预算支出的比重</t>
  </si>
  <si>
    <t>2017年“三公”经费支出占公共财政预算支出的比重是按照与省本级公共财政预算支出口径计算（不含补助市县支出）</t>
  </si>
  <si>
    <r>
      <t xml:space="preserve"> </t>
    </r>
    <r>
      <rPr>
        <sz val="11"/>
        <rFont val="宋体"/>
        <charset val="134"/>
      </rPr>
      <t>一、</t>
    </r>
    <r>
      <rPr>
        <sz val="11"/>
        <rFont val="Times New Roman"/>
        <charset val="134"/>
      </rPr>
      <t xml:space="preserve"> </t>
    </r>
    <r>
      <rPr>
        <sz val="11"/>
        <rFont val="宋体"/>
        <charset val="134"/>
      </rPr>
      <t>因公出国（境）费</t>
    </r>
  </si>
  <si>
    <r>
      <t xml:space="preserve"> </t>
    </r>
    <r>
      <rPr>
        <sz val="11"/>
        <rFont val="宋体"/>
        <charset val="134"/>
      </rPr>
      <t>二、公务接待费</t>
    </r>
  </si>
  <si>
    <t>继续严格执行中央八项规定及省十项规定，从严控制和压缩预算安排确保同比下降。</t>
  </si>
  <si>
    <r>
      <t xml:space="preserve"> </t>
    </r>
    <r>
      <rPr>
        <sz val="11"/>
        <rFont val="宋体"/>
        <charset val="134"/>
      </rPr>
      <t>三、公务车购置及运行维护费</t>
    </r>
  </si>
  <si>
    <r>
      <t xml:space="preserve">     1</t>
    </r>
    <r>
      <rPr>
        <sz val="11"/>
        <rFont val="宋体"/>
        <charset val="134"/>
      </rPr>
      <t>、公务车运行维护费</t>
    </r>
  </si>
  <si>
    <t>同比下降7.41%,下降原因是：严格执行中央和省公务用车管理规定，压缩预算控制运行成本。其中，基本支出安排19.03万元，保障运行类项目经费安排55.97万元。</t>
  </si>
  <si>
    <r>
      <t xml:space="preserve">     2</t>
    </r>
    <r>
      <rPr>
        <sz val="11"/>
        <rFont val="宋体"/>
        <charset val="134"/>
      </rPr>
      <t>、公务车购置费</t>
    </r>
  </si>
  <si>
    <t>——</t>
  </si>
  <si>
    <r>
      <t>说明：</t>
    </r>
    <r>
      <rPr>
        <sz val="10"/>
        <rFont val="Times New Roman"/>
        <charset val="134"/>
      </rPr>
      <t>1</t>
    </r>
    <r>
      <rPr>
        <sz val="10"/>
        <rFont val="宋体"/>
        <charset val="134"/>
      </rPr>
      <t xml:space="preserve">、因公出国（境）费，指单位公务出国（境）的国际旅费、国外城市间交通费、住宿费、伙食费、培训费、公杂费等支出。
</t>
    </r>
  </si>
  <si>
    <r>
      <t xml:space="preserve">             2</t>
    </r>
    <r>
      <rPr>
        <sz val="10"/>
        <rFont val="宋体"/>
        <charset val="134"/>
      </rPr>
      <t>、公务用车购置费，指公务用车车辆购置支出（含车辆购置税）。</t>
    </r>
  </si>
  <si>
    <r>
      <t xml:space="preserve">             3</t>
    </r>
    <r>
      <rPr>
        <sz val="10"/>
        <rFont val="宋体"/>
        <charset val="134"/>
      </rPr>
      <t>、公务用车运行维护费，指单位按规定保留的公务用车租用费、燃料费、维修费、过桥过路费、保险费、安全奖励费用等支出。</t>
    </r>
  </si>
  <si>
    <r>
      <t xml:space="preserve">                    </t>
    </r>
    <r>
      <rPr>
        <sz val="10"/>
        <rFont val="宋体"/>
        <charset val="134"/>
      </rPr>
      <t>公务用车指用于履行公务的机动车辆，包括一般公务用车和执法执勤用车等。</t>
    </r>
  </si>
  <si>
    <r>
      <t xml:space="preserve">             4</t>
    </r>
    <r>
      <rPr>
        <sz val="10"/>
        <rFont val="宋体"/>
        <charset val="134"/>
      </rPr>
      <t>、公务接待费，指单位按规定开支的各类公务接待（含外宾接待）费用。</t>
    </r>
  </si>
  <si>
    <r>
      <t xml:space="preserve">             5</t>
    </r>
    <r>
      <rPr>
        <sz val="10"/>
        <rFont val="宋体"/>
        <charset val="134"/>
      </rPr>
      <t>、</t>
    </r>
    <r>
      <rPr>
        <sz val="10"/>
        <rFont val="Times New Roman"/>
        <charset val="134"/>
      </rPr>
      <t>“</t>
    </r>
    <r>
      <rPr>
        <sz val="10"/>
        <rFont val="宋体"/>
        <charset val="134"/>
      </rPr>
      <t>三公”经费一般公共财政拨款预算数是指当年年初预算安排的财政拨款数，不含执行中追加预算安排。</t>
    </r>
  </si>
  <si>
    <r>
      <t xml:space="preserve">             6</t>
    </r>
    <r>
      <rPr>
        <b/>
        <sz val="10"/>
        <rFont val="宋体"/>
        <charset val="134"/>
      </rPr>
      <t>、贵州省省本级因公出国（境）费，省级各部门在</t>
    </r>
    <r>
      <rPr>
        <b/>
        <sz val="10"/>
        <rFont val="Times New Roman"/>
        <charset val="134"/>
      </rPr>
      <t>2017</t>
    </r>
    <r>
      <rPr>
        <b/>
        <sz val="10"/>
        <rFont val="宋体"/>
        <charset val="134"/>
      </rPr>
      <t xml:space="preserve">年部门预算中有列支的按批复据实公开；公务车购置费实行总额控制，
</t>
    </r>
    <r>
      <rPr>
        <b/>
        <sz val="10"/>
        <rFont val="Times New Roman"/>
        <charset val="134"/>
      </rPr>
      <t xml:space="preserve">                   </t>
    </r>
    <r>
      <rPr>
        <b/>
        <sz val="10"/>
        <rFont val="宋体"/>
        <charset val="134"/>
      </rPr>
      <t>年初未分配，年度间根据实际情况，按程序审批后分配到具体部门。</t>
    </r>
  </si>
  <si>
    <r>
      <t xml:space="preserve">             7</t>
    </r>
    <r>
      <rPr>
        <b/>
        <sz val="10"/>
        <color indexed="10"/>
        <rFont val="宋体"/>
        <charset val="134"/>
      </rPr>
      <t>、部门“三公”经费无相关支出的，须填“</t>
    </r>
    <r>
      <rPr>
        <b/>
        <sz val="10"/>
        <color indexed="10"/>
        <rFont val="Times New Roman"/>
        <charset val="134"/>
      </rPr>
      <t>0"</t>
    </r>
    <r>
      <rPr>
        <b/>
        <sz val="10"/>
        <color indexed="10"/>
        <rFont val="宋体"/>
        <charset val="134"/>
      </rPr>
      <t>。</t>
    </r>
  </si>
  <si>
    <t>附件2(表8)</t>
  </si>
  <si>
    <t>贵州省扶贫开发办公室2017年政府性基金预算支出表</t>
  </si>
  <si>
    <t>政府性基金预算支出</t>
  </si>
  <si>
    <t>本部门无政府性基金预算支出</t>
  </si>
</sst>
</file>

<file path=xl/styles.xml><?xml version="1.0" encoding="utf-8"?>
<styleSheet xmlns="http://schemas.openxmlformats.org/spreadsheetml/2006/main">
  <numFmts count="8">
    <numFmt numFmtId="176" formatCode="[$-010804]#,##0.00#;\(\-#,##0.00#\);\ "/>
    <numFmt numFmtId="177" formatCode="0.00_ "/>
    <numFmt numFmtId="178" formatCode="_-&quot;￥&quot;* #,##0_-;\-&quot;￥&quot;* #,##0_-;_-&quot;￥&quot;* &quot;-&quot;_-;_-@_-"/>
    <numFmt numFmtId="179" formatCode="_-* #,##0.00_-;\-* #,##0.00_-;_-* &quot;-&quot;??_-;_-@_-"/>
    <numFmt numFmtId="180" formatCode="_-&quot;￥&quot;* #,##0.00_-;\-&quot;￥&quot;* #,##0.00_-;_-&quot;￥&quot;* &quot;-&quot;??_-;_-@_-"/>
    <numFmt numFmtId="181" formatCode="_-* #,##0_-;\-* #,##0_-;_-* &quot;-&quot;_-;_-@_-"/>
    <numFmt numFmtId="182" formatCode="#,##0.00_ "/>
    <numFmt numFmtId="183" formatCode="[$-10804]#,##0.00#;\(\-#,##0.00#\);\ "/>
  </numFmts>
  <fonts count="46">
    <font>
      <sz val="10"/>
      <name val="Times New Roman"/>
      <charset val="134"/>
    </font>
    <font>
      <sz val="16"/>
      <name val="黑体"/>
      <charset val="134"/>
    </font>
    <font>
      <b/>
      <sz val="16"/>
      <color indexed="8"/>
      <name val="宋体"/>
      <charset val="134"/>
    </font>
    <font>
      <b/>
      <sz val="11"/>
      <color indexed="8"/>
      <name val="宋体"/>
      <charset val="134"/>
    </font>
    <font>
      <sz val="10"/>
      <name val="宋体"/>
      <charset val="134"/>
    </font>
    <font>
      <sz val="11"/>
      <name val="宋体"/>
      <charset val="134"/>
    </font>
    <font>
      <b/>
      <sz val="10"/>
      <name val="Times New Roman"/>
      <charset val="134"/>
    </font>
    <font>
      <b/>
      <sz val="16"/>
      <name val="宋体"/>
      <charset val="134"/>
    </font>
    <font>
      <b/>
      <u/>
      <sz val="16"/>
      <name val="Times New Roman"/>
      <charset val="134"/>
    </font>
    <font>
      <b/>
      <sz val="11"/>
      <name val="宋体"/>
      <charset val="134"/>
    </font>
    <font>
      <b/>
      <sz val="11"/>
      <name val="Times New Roman"/>
      <charset val="134"/>
    </font>
    <font>
      <sz val="11"/>
      <name val="Times New Roman"/>
      <charset val="134"/>
    </font>
    <font>
      <b/>
      <sz val="10"/>
      <color indexed="10"/>
      <name val="Times New Roman"/>
      <charset val="134"/>
    </font>
    <font>
      <b/>
      <sz val="12"/>
      <color indexed="8"/>
      <name val="宋体"/>
      <charset val="134"/>
    </font>
    <font>
      <sz val="10"/>
      <color indexed="8"/>
      <name val="宋体"/>
      <charset val="134"/>
    </font>
    <font>
      <b/>
      <sz val="18"/>
      <color indexed="8"/>
      <name val="宋体"/>
      <charset val="134"/>
    </font>
    <font>
      <b/>
      <sz val="11"/>
      <color indexed="8"/>
      <name val="Times New Roman"/>
      <charset val="134"/>
    </font>
    <font>
      <b/>
      <sz val="10"/>
      <color indexed="8"/>
      <name val="宋体"/>
      <charset val="134"/>
    </font>
    <font>
      <sz val="10"/>
      <name val="Arial"/>
      <charset val="134"/>
    </font>
    <font>
      <b/>
      <sz val="10"/>
      <name val="宋体"/>
      <charset val="134"/>
    </font>
    <font>
      <b/>
      <sz val="16"/>
      <name val="Times New Roman"/>
      <charset val="134"/>
    </font>
    <font>
      <sz val="11"/>
      <color indexed="8"/>
      <name val="宋体"/>
      <charset val="134"/>
    </font>
    <font>
      <sz val="11"/>
      <name val="Arial"/>
      <charset val="134"/>
    </font>
    <font>
      <b/>
      <sz val="11"/>
      <name val="Arial"/>
      <charset val="134"/>
    </font>
    <font>
      <sz val="10"/>
      <color indexed="8"/>
      <name val="Times New Roman"/>
      <charset val="134"/>
    </font>
    <font>
      <b/>
      <sz val="16"/>
      <color indexed="8"/>
      <name val="Times New Roman"/>
      <charset val="134"/>
    </font>
    <font>
      <b/>
      <sz val="10"/>
      <color indexed="8"/>
      <name val="Times New Roman"/>
      <charset val="134"/>
    </font>
    <font>
      <sz val="11"/>
      <color indexed="9"/>
      <name val="宋体"/>
      <charset val="134"/>
    </font>
    <font>
      <b/>
      <sz val="11"/>
      <color indexed="63"/>
      <name val="宋体"/>
      <charset val="134"/>
    </font>
    <font>
      <b/>
      <sz val="15"/>
      <color indexed="56"/>
      <name val="宋体"/>
      <charset val="134"/>
    </font>
    <font>
      <b/>
      <sz val="11"/>
      <color indexed="56"/>
      <name val="宋体"/>
      <charset val="134"/>
    </font>
    <font>
      <b/>
      <sz val="18"/>
      <color indexed="56"/>
      <name val="宋体"/>
      <charset val="134"/>
    </font>
    <font>
      <u/>
      <sz val="10"/>
      <color indexed="12"/>
      <name val="Times New Roman"/>
      <charset val="134"/>
    </font>
    <font>
      <sz val="11"/>
      <color indexed="60"/>
      <name val="宋体"/>
      <charset val="134"/>
    </font>
    <font>
      <sz val="11"/>
      <color indexed="62"/>
      <name val="宋体"/>
      <charset val="134"/>
    </font>
    <font>
      <b/>
      <sz val="11"/>
      <color indexed="9"/>
      <name val="宋体"/>
      <charset val="134"/>
    </font>
    <font>
      <b/>
      <sz val="13"/>
      <color indexed="56"/>
      <name val="宋体"/>
      <charset val="134"/>
    </font>
    <font>
      <sz val="11"/>
      <color indexed="10"/>
      <name val="宋体"/>
      <charset val="134"/>
    </font>
    <font>
      <i/>
      <sz val="11"/>
      <color indexed="23"/>
      <name val="宋体"/>
      <charset val="134"/>
    </font>
    <font>
      <u/>
      <sz val="10"/>
      <color indexed="36"/>
      <name val="Times New Roman"/>
      <charset val="134"/>
    </font>
    <font>
      <sz val="11"/>
      <color indexed="20"/>
      <name val="宋体"/>
      <charset val="134"/>
    </font>
    <font>
      <sz val="11"/>
      <color indexed="52"/>
      <name val="宋体"/>
      <charset val="134"/>
    </font>
    <font>
      <b/>
      <sz val="11"/>
      <color indexed="52"/>
      <name val="宋体"/>
      <charset val="134"/>
    </font>
    <font>
      <sz val="10"/>
      <color indexed="8"/>
      <name val="Arial"/>
      <charset val="134"/>
    </font>
    <font>
      <sz val="11"/>
      <color indexed="17"/>
      <name val="宋体"/>
      <charset val="134"/>
    </font>
    <font>
      <b/>
      <sz val="10"/>
      <color indexed="10"/>
      <name val="宋体"/>
      <charset val="134"/>
    </font>
  </fonts>
  <fills count="25">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22"/>
        <bgColor indexed="64"/>
      </patternFill>
    </fill>
    <fill>
      <patternFill patternType="solid">
        <fgColor indexed="26"/>
        <bgColor indexed="64"/>
      </patternFill>
    </fill>
    <fill>
      <patternFill patternType="solid">
        <fgColor indexed="10"/>
        <bgColor indexed="64"/>
      </patternFill>
    </fill>
    <fill>
      <patternFill patternType="solid">
        <fgColor indexed="43"/>
        <bgColor indexed="64"/>
      </patternFill>
    </fill>
    <fill>
      <patternFill patternType="solid">
        <fgColor indexed="29"/>
        <bgColor indexed="64"/>
      </patternFill>
    </fill>
    <fill>
      <patternFill patternType="solid">
        <fgColor indexed="47"/>
        <bgColor indexed="64"/>
      </patternFill>
    </fill>
    <fill>
      <patternFill patternType="solid">
        <fgColor indexed="44"/>
        <bgColor indexed="64"/>
      </patternFill>
    </fill>
    <fill>
      <patternFill patternType="solid">
        <fgColor indexed="55"/>
        <bgColor indexed="64"/>
      </patternFill>
    </fill>
    <fill>
      <patternFill patternType="solid">
        <fgColor indexed="11"/>
        <bgColor indexed="64"/>
      </patternFill>
    </fill>
    <fill>
      <patternFill patternType="solid">
        <fgColor indexed="53"/>
        <bgColor indexed="64"/>
      </patternFill>
    </fill>
    <fill>
      <patternFill patternType="solid">
        <fgColor indexed="36"/>
        <bgColor indexed="64"/>
      </patternFill>
    </fill>
    <fill>
      <patternFill patternType="solid">
        <fgColor indexed="27"/>
        <bgColor indexed="64"/>
      </patternFill>
    </fill>
    <fill>
      <patternFill patternType="solid">
        <fgColor indexed="42"/>
        <bgColor indexed="64"/>
      </patternFill>
    </fill>
    <fill>
      <patternFill patternType="solid">
        <fgColor indexed="49"/>
        <bgColor indexed="64"/>
      </patternFill>
    </fill>
    <fill>
      <patternFill patternType="solid">
        <fgColor indexed="45"/>
        <bgColor indexed="64"/>
      </patternFill>
    </fill>
    <fill>
      <patternFill patternType="solid">
        <fgColor indexed="30"/>
        <bgColor indexed="64"/>
      </patternFill>
    </fill>
    <fill>
      <patternFill patternType="solid">
        <fgColor indexed="52"/>
        <bgColor indexed="64"/>
      </patternFill>
    </fill>
    <fill>
      <patternFill patternType="solid">
        <fgColor indexed="31"/>
        <bgColor indexed="64"/>
      </patternFill>
    </fill>
    <fill>
      <patternFill patternType="solid">
        <fgColor indexed="46"/>
        <bgColor indexed="64"/>
      </patternFill>
    </fill>
    <fill>
      <patternFill patternType="solid">
        <fgColor indexed="57"/>
        <bgColor indexed="64"/>
      </patternFill>
    </fill>
    <fill>
      <patternFill patternType="solid">
        <fgColor indexed="51"/>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auto="1"/>
      </right>
      <top style="thin">
        <color auto="1"/>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s>
  <cellStyleXfs count="52">
    <xf numFmtId="0" fontId="0" fillId="0" borderId="0">
      <alignment vertical="center"/>
    </xf>
    <xf numFmtId="178" fontId="0" fillId="0" borderId="0" applyFont="0" applyFill="0" applyBorder="0" applyAlignment="0" applyProtection="0">
      <alignment vertical="center"/>
    </xf>
    <xf numFmtId="0" fontId="18" fillId="0" borderId="0"/>
    <xf numFmtId="0" fontId="21" fillId="16" borderId="0" applyNumberFormat="0" applyBorder="0" applyAlignment="0" applyProtection="0">
      <alignment vertical="center"/>
    </xf>
    <xf numFmtId="0" fontId="34" fillId="9" borderId="19" applyNumberFormat="0" applyAlignment="0" applyProtection="0">
      <alignment vertical="center"/>
    </xf>
    <xf numFmtId="180" fontId="0" fillId="0" borderId="0" applyFont="0" applyFill="0" applyBorder="0" applyAlignment="0" applyProtection="0">
      <alignment vertical="center"/>
    </xf>
    <xf numFmtId="181" fontId="0" fillId="0" borderId="0" applyFont="0" applyFill="0" applyBorder="0" applyAlignment="0" applyProtection="0">
      <alignment vertical="center"/>
    </xf>
    <xf numFmtId="0" fontId="18" fillId="0" borderId="0"/>
    <xf numFmtId="0" fontId="21" fillId="12" borderId="0" applyNumberFormat="0" applyBorder="0" applyAlignment="0" applyProtection="0">
      <alignment vertical="center"/>
    </xf>
    <xf numFmtId="0" fontId="40" fillId="18" borderId="0" applyNumberFormat="0" applyBorder="0" applyAlignment="0" applyProtection="0">
      <alignment vertical="center"/>
    </xf>
    <xf numFmtId="179" fontId="0" fillId="0" borderId="0" applyFont="0" applyFill="0" applyBorder="0" applyAlignment="0" applyProtection="0">
      <alignment vertical="center"/>
    </xf>
    <xf numFmtId="0" fontId="27" fillId="12" borderId="0" applyNumberFormat="0" applyBorder="0" applyAlignment="0" applyProtection="0">
      <alignment vertical="center"/>
    </xf>
    <xf numFmtId="0" fontId="32"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39" fillId="0" borderId="0" applyNumberFormat="0" applyFill="0" applyBorder="0" applyAlignment="0" applyProtection="0">
      <alignment vertical="top"/>
      <protection locked="0"/>
    </xf>
    <xf numFmtId="0" fontId="0" fillId="5" borderId="16"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9" fillId="0" borderId="15" applyNumberFormat="0" applyFill="0" applyAlignment="0" applyProtection="0">
      <alignment vertical="center"/>
    </xf>
    <xf numFmtId="0" fontId="36" fillId="0" borderId="21" applyNumberFormat="0" applyFill="0" applyAlignment="0" applyProtection="0">
      <alignment vertical="center"/>
    </xf>
    <xf numFmtId="0" fontId="27" fillId="19" borderId="0" applyNumberFormat="0" applyBorder="0" applyAlignment="0" applyProtection="0">
      <alignment vertical="center"/>
    </xf>
    <xf numFmtId="0" fontId="30" fillId="0" borderId="18" applyNumberFormat="0" applyFill="0" applyAlignment="0" applyProtection="0">
      <alignment vertical="center"/>
    </xf>
    <xf numFmtId="0" fontId="27" fillId="14" borderId="0" applyNumberFormat="0" applyBorder="0" applyAlignment="0" applyProtection="0">
      <alignment vertical="center"/>
    </xf>
    <xf numFmtId="0" fontId="28" fillId="4" borderId="14" applyNumberFormat="0" applyAlignment="0" applyProtection="0">
      <alignment vertical="center"/>
    </xf>
    <xf numFmtId="0" fontId="42" fillId="4" borderId="19" applyNumberFormat="0" applyAlignment="0" applyProtection="0">
      <alignment vertical="center"/>
    </xf>
    <xf numFmtId="0" fontId="35" fillId="11" borderId="20" applyNumberFormat="0" applyAlignment="0" applyProtection="0">
      <alignment vertical="center"/>
    </xf>
    <xf numFmtId="0" fontId="21" fillId="9" borderId="0" applyNumberFormat="0" applyBorder="0" applyAlignment="0" applyProtection="0">
      <alignment vertical="center"/>
    </xf>
    <xf numFmtId="0" fontId="27" fillId="6" borderId="0" applyNumberFormat="0" applyBorder="0" applyAlignment="0" applyProtection="0">
      <alignment vertical="center"/>
    </xf>
    <xf numFmtId="0" fontId="41" fillId="0" borderId="22" applyNumberFormat="0" applyFill="0" applyAlignment="0" applyProtection="0">
      <alignment vertical="center"/>
    </xf>
    <xf numFmtId="0" fontId="3" fillId="0" borderId="17" applyNumberFormat="0" applyFill="0" applyAlignment="0" applyProtection="0">
      <alignment vertical="center"/>
    </xf>
    <xf numFmtId="0" fontId="44" fillId="16" borderId="0" applyNumberFormat="0" applyBorder="0" applyAlignment="0" applyProtection="0">
      <alignment vertical="center"/>
    </xf>
    <xf numFmtId="0" fontId="33" fillId="7" borderId="0" applyNumberFormat="0" applyBorder="0" applyAlignment="0" applyProtection="0">
      <alignment vertical="center"/>
    </xf>
    <xf numFmtId="0" fontId="21" fillId="15" borderId="0" applyNumberFormat="0" applyBorder="0" applyAlignment="0" applyProtection="0">
      <alignment vertical="center"/>
    </xf>
    <xf numFmtId="0" fontId="27" fillId="3"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8" borderId="0" applyNumberFormat="0" applyBorder="0" applyAlignment="0" applyProtection="0">
      <alignment vertical="center"/>
    </xf>
    <xf numFmtId="0" fontId="21" fillId="8" borderId="0" applyNumberFormat="0" applyBorder="0" applyAlignment="0" applyProtection="0">
      <alignment vertical="center"/>
    </xf>
    <xf numFmtId="0" fontId="27" fillId="23" borderId="0" applyNumberFormat="0" applyBorder="0" applyAlignment="0" applyProtection="0">
      <alignment vertical="center"/>
    </xf>
    <xf numFmtId="0" fontId="27" fillId="14"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7" fillId="17" borderId="0" applyNumberFormat="0" applyBorder="0" applyAlignment="0" applyProtection="0">
      <alignment vertical="center"/>
    </xf>
    <xf numFmtId="0" fontId="21" fillId="10" borderId="0" applyNumberFormat="0" applyBorder="0" applyAlignment="0" applyProtection="0">
      <alignment vertical="center"/>
    </xf>
    <xf numFmtId="0" fontId="27" fillId="17" borderId="0" applyNumberFormat="0" applyBorder="0" applyAlignment="0" applyProtection="0">
      <alignment vertical="center"/>
    </xf>
    <xf numFmtId="0" fontId="27" fillId="13" borderId="0" applyNumberFormat="0" applyBorder="0" applyAlignment="0" applyProtection="0">
      <alignment vertical="center"/>
    </xf>
    <xf numFmtId="0" fontId="21" fillId="24" borderId="0" applyNumberFormat="0" applyBorder="0" applyAlignment="0" applyProtection="0">
      <alignment vertical="center"/>
    </xf>
    <xf numFmtId="0" fontId="27" fillId="20" borderId="0" applyNumberFormat="0" applyBorder="0" applyAlignment="0" applyProtection="0">
      <alignment vertical="center"/>
    </xf>
    <xf numFmtId="0" fontId="43" fillId="0" borderId="0">
      <alignment vertical="center"/>
    </xf>
  </cellStyleXfs>
  <cellXfs count="212">
    <xf numFmtId="0" fontId="0" fillId="0" borderId="0" xfId="0">
      <alignment vertical="center"/>
    </xf>
    <xf numFmtId="0" fontId="0" fillId="0" borderId="0" xfId="0" applyAlignment="1"/>
    <xf numFmtId="0" fontId="0" fillId="0" borderId="0" xfId="0"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0" fillId="0" borderId="0" xfId="0" applyAlignment="1">
      <alignment horizontal="right"/>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1" xfId="0" applyBorder="1" applyAlignment="1">
      <alignment vertical="center"/>
    </xf>
    <xf numFmtId="0" fontId="4" fillId="0" borderId="1" xfId="0" applyFont="1" applyBorder="1" applyAlignment="1">
      <alignment vertical="center" wrapText="1"/>
    </xf>
    <xf numFmtId="0" fontId="0" fillId="0" borderId="1" xfId="0" applyBorder="1" applyAlignment="1"/>
    <xf numFmtId="0" fontId="3" fillId="0" borderId="1" xfId="0" applyFont="1" applyBorder="1" applyAlignment="1">
      <alignment horizontal="center"/>
    </xf>
    <xf numFmtId="0" fontId="5" fillId="0" borderId="0" xfId="0" applyFont="1" applyAlignment="1">
      <alignment vertical="center"/>
    </xf>
    <xf numFmtId="0" fontId="0" fillId="0" borderId="0" xfId="0" applyFont="1" applyAlignment="1">
      <alignmen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vertical="center"/>
    </xf>
    <xf numFmtId="0" fontId="0" fillId="0" borderId="0" xfId="0" applyFont="1">
      <alignment vertical="center"/>
    </xf>
    <xf numFmtId="0" fontId="0" fillId="0" borderId="0" xfId="0" applyFont="1" applyAlignment="1">
      <alignment horizontal="center" vertical="center"/>
    </xf>
    <xf numFmtId="0" fontId="1" fillId="0" borderId="0" xfId="0" applyFont="1">
      <alignment vertical="center"/>
    </xf>
    <xf numFmtId="0" fontId="4"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0" borderId="5" xfId="0" applyFont="1" applyBorder="1" applyAlignment="1">
      <alignment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right" vertical="center"/>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179" fontId="4" fillId="0" borderId="1" xfId="10" applyFont="1" applyBorder="1" applyAlignment="1">
      <alignment horizontal="right" vertical="center"/>
    </xf>
    <xf numFmtId="177" fontId="4" fillId="0" borderId="1" xfId="0" applyNumberFormat="1" applyFont="1" applyBorder="1" applyAlignment="1">
      <alignment horizontal="center" vertical="center"/>
    </xf>
    <xf numFmtId="0" fontId="5" fillId="0" borderId="1" xfId="0" applyFont="1" applyBorder="1" applyAlignment="1">
      <alignment horizontal="center" vertical="center"/>
    </xf>
    <xf numFmtId="179" fontId="4" fillId="0" borderId="1" xfId="10" applyFont="1" applyBorder="1">
      <alignment vertical="center"/>
    </xf>
    <xf numFmtId="0" fontId="4" fillId="0" borderId="1" xfId="0" applyFont="1" applyBorder="1" applyAlignment="1">
      <alignment horizontal="left" vertical="center" wrapText="1"/>
    </xf>
    <xf numFmtId="0" fontId="11" fillId="0" borderId="1" xfId="0" applyFont="1" applyBorder="1">
      <alignment vertical="center"/>
    </xf>
    <xf numFmtId="179" fontId="4" fillId="0" borderId="1" xfId="1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179" fontId="4" fillId="0" borderId="1" xfId="10" applyFont="1" applyBorder="1" applyAlignment="1">
      <alignment horizontal="right" vertical="center"/>
    </xf>
    <xf numFmtId="179" fontId="4" fillId="0" borderId="1" xfId="10" applyNumberFormat="1" applyFont="1" applyBorder="1" applyAlignment="1">
      <alignment horizontal="center" vertical="center"/>
    </xf>
    <xf numFmtId="179" fontId="4" fillId="0" borderId="1" xfId="10" applyNumberFormat="1" applyFont="1" applyBorder="1" applyAlignment="1">
      <alignment horizontal="right" vertical="center"/>
    </xf>
    <xf numFmtId="0" fontId="0" fillId="0" borderId="1" xfId="0" applyFont="1" applyBorder="1" applyAlignment="1">
      <alignment horizontal="center" vertical="center"/>
    </xf>
    <xf numFmtId="0" fontId="11" fillId="0" borderId="1" xfId="0" applyFont="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4" fillId="0" borderId="0" xfId="0" applyFont="1" applyAlignment="1">
      <alignment horizontal="left" vertical="top" wrapText="1"/>
    </xf>
    <xf numFmtId="0" fontId="0" fillId="0" borderId="0" xfId="0" applyAlignment="1">
      <alignment horizontal="left" vertical="top" wrapText="1"/>
    </xf>
    <xf numFmtId="0" fontId="6" fillId="0" borderId="0" xfId="0" applyFont="1" applyAlignment="1">
      <alignment horizontal="left" vertical="center" wrapText="1"/>
    </xf>
    <xf numFmtId="0" fontId="12" fillId="0" borderId="0" xfId="0" applyFont="1" applyAlignment="1">
      <alignment horizontal="left" vertical="center"/>
    </xf>
    <xf numFmtId="0" fontId="13" fillId="0" borderId="0" xfId="0" applyFont="1" applyBorder="1" applyAlignment="1">
      <alignment horizontal="center" vertical="center"/>
    </xf>
    <xf numFmtId="0" fontId="14" fillId="0" borderId="5" xfId="0" applyFont="1" applyBorder="1" applyAlignment="1">
      <alignment horizontal="left" vertical="center"/>
    </xf>
    <xf numFmtId="0" fontId="15" fillId="0" borderId="5" xfId="0" applyFont="1" applyBorder="1" applyAlignment="1">
      <alignment horizontal="center" vertical="center"/>
    </xf>
    <xf numFmtId="0" fontId="14" fillId="0" borderId="5" xfId="0" applyFont="1" applyBorder="1" applyAlignment="1">
      <alignment horizontal="right"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4" fillId="0" borderId="0" xfId="0" applyFont="1">
      <alignment vertical="center"/>
    </xf>
    <xf numFmtId="0" fontId="17" fillId="0" borderId="8" xfId="51" applyNumberFormat="1" applyFont="1" applyBorder="1" applyAlignment="1" applyProtection="1">
      <alignment horizontal="left" vertical="center" wrapText="1"/>
      <protection locked="0"/>
    </xf>
    <xf numFmtId="176" fontId="17" fillId="0" borderId="8" xfId="51" applyNumberFormat="1" applyFont="1" applyBorder="1" applyAlignment="1" applyProtection="1">
      <alignment horizontal="right" vertical="center" wrapText="1"/>
      <protection locked="0"/>
    </xf>
    <xf numFmtId="0" fontId="11" fillId="0" borderId="1" xfId="0" applyFont="1" applyBorder="1">
      <alignment vertical="center"/>
    </xf>
    <xf numFmtId="0" fontId="14" fillId="0" borderId="8" xfId="51" applyNumberFormat="1" applyFont="1" applyBorder="1" applyAlignment="1" applyProtection="1">
      <alignment horizontal="center" vertical="center" wrapText="1"/>
      <protection locked="0"/>
    </xf>
    <xf numFmtId="0" fontId="14" fillId="0" borderId="8" xfId="51" applyNumberFormat="1" applyFont="1" applyBorder="1" applyAlignment="1" applyProtection="1">
      <alignment horizontal="left" vertical="center" wrapText="1"/>
      <protection locked="0"/>
    </xf>
    <xf numFmtId="176" fontId="14" fillId="0" borderId="8" xfId="51" applyNumberFormat="1" applyFont="1" applyBorder="1" applyAlignment="1" applyProtection="1">
      <alignment horizontal="right" vertical="center" wrapText="1"/>
      <protection locked="0"/>
    </xf>
    <xf numFmtId="0" fontId="17" fillId="0" borderId="8" xfId="51" applyNumberFormat="1" applyFont="1" applyBorder="1" applyAlignment="1" applyProtection="1">
      <alignment horizontal="center" vertical="center" wrapText="1"/>
      <protection locked="0"/>
    </xf>
    <xf numFmtId="0" fontId="11" fillId="0" borderId="6" xfId="0" applyFont="1" applyBorder="1">
      <alignment vertical="center"/>
    </xf>
    <xf numFmtId="0" fontId="11" fillId="0" borderId="1" xfId="0" applyFont="1" applyBorder="1">
      <alignment vertical="center"/>
    </xf>
    <xf numFmtId="0" fontId="0" fillId="0" borderId="1" xfId="0" applyBorder="1">
      <alignment vertical="center"/>
    </xf>
    <xf numFmtId="0" fontId="0" fillId="0" borderId="6" xfId="0" applyBorder="1">
      <alignment vertical="center"/>
    </xf>
    <xf numFmtId="176" fontId="17" fillId="0" borderId="9" xfId="51" applyNumberFormat="1" applyFont="1" applyBorder="1" applyAlignment="1" applyProtection="1">
      <alignment horizontal="right" vertical="center" wrapText="1"/>
      <protection locked="0"/>
    </xf>
    <xf numFmtId="176" fontId="14" fillId="0" borderId="9" xfId="51" applyNumberFormat="1" applyFont="1" applyBorder="1" applyAlignment="1" applyProtection="1">
      <alignment horizontal="right" vertical="center" wrapText="1"/>
      <protection locked="0"/>
    </xf>
    <xf numFmtId="0" fontId="3" fillId="0" borderId="8" xfId="51" applyNumberFormat="1" applyFont="1" applyBorder="1" applyAlignment="1" applyProtection="1">
      <alignment horizontal="center" vertical="center" wrapText="1"/>
      <protection locked="0"/>
    </xf>
    <xf numFmtId="0" fontId="18" fillId="0" borderId="10" xfId="51" applyNumberFormat="1" applyFont="1" applyBorder="1" applyAlignment="1" applyProtection="1">
      <alignment vertical="top" wrapText="1"/>
      <protection locked="0"/>
    </xf>
    <xf numFmtId="49" fontId="0" fillId="0" borderId="0" xfId="0" applyNumberFormat="1" applyFont="1">
      <alignment vertical="center"/>
    </xf>
    <xf numFmtId="49" fontId="4" fillId="0" borderId="0" xfId="0" applyNumberFormat="1" applyFont="1" applyAlignment="1">
      <alignment vertical="center"/>
    </xf>
    <xf numFmtId="49" fontId="4" fillId="0" borderId="5" xfId="0" applyNumberFormat="1" applyFont="1" applyBorder="1" applyAlignment="1">
      <alignment vertical="center"/>
    </xf>
    <xf numFmtId="49" fontId="19" fillId="0" borderId="1" xfId="0" applyNumberFormat="1" applyFont="1" applyBorder="1" applyAlignment="1">
      <alignment horizontal="center" vertical="center"/>
    </xf>
    <xf numFmtId="0" fontId="19" fillId="0" borderId="6" xfId="0" applyFont="1" applyBorder="1" applyAlignment="1">
      <alignment horizontal="center" vertical="center"/>
    </xf>
    <xf numFmtId="0" fontId="19" fillId="0" borderId="1" xfId="0" applyFont="1" applyBorder="1" applyAlignment="1">
      <alignment horizontal="center" vertical="center"/>
    </xf>
    <xf numFmtId="0" fontId="19" fillId="0" borderId="7" xfId="0" applyFont="1" applyBorder="1" applyAlignment="1">
      <alignment horizontal="center" vertical="center"/>
    </xf>
    <xf numFmtId="49" fontId="4" fillId="0" borderId="1" xfId="0" applyNumberFormat="1" applyFont="1" applyBorder="1" applyAlignment="1">
      <alignment horizontal="center" vertical="center"/>
    </xf>
    <xf numFmtId="0" fontId="14" fillId="0" borderId="1" xfId="0" applyFont="1" applyBorder="1" applyAlignment="1">
      <alignment horizontal="left" vertical="center" wrapText="1"/>
    </xf>
    <xf numFmtId="179" fontId="4" fillId="0" borderId="7" xfId="10" applyFont="1" applyBorder="1" applyAlignment="1">
      <alignment horizontal="right" vertical="center"/>
    </xf>
    <xf numFmtId="179" fontId="4" fillId="0" borderId="7" xfId="10" applyFont="1" applyBorder="1" applyAlignment="1">
      <alignment horizontal="center" vertical="center"/>
    </xf>
    <xf numFmtId="49" fontId="0" fillId="0" borderId="1" xfId="0" applyNumberFormat="1" applyFont="1" applyBorder="1" applyAlignment="1">
      <alignment horizontal="center" vertical="center"/>
    </xf>
    <xf numFmtId="0" fontId="4" fillId="0" borderId="1" xfId="0" applyFont="1" applyFill="1" applyBorder="1">
      <alignment vertical="center"/>
    </xf>
    <xf numFmtId="179" fontId="14" fillId="0" borderId="1" xfId="10" applyFont="1" applyBorder="1" applyAlignment="1"/>
    <xf numFmtId="49" fontId="0" fillId="0" borderId="6" xfId="0" applyNumberFormat="1" applyFont="1" applyBorder="1" applyAlignment="1">
      <alignment horizontal="center" vertical="center"/>
    </xf>
    <xf numFmtId="0" fontId="4" fillId="0" borderId="6" xfId="0" applyFont="1" applyFill="1" applyBorder="1" applyAlignment="1">
      <alignment vertical="center"/>
    </xf>
    <xf numFmtId="179" fontId="4" fillId="0" borderId="6" xfId="10" applyFont="1" applyBorder="1" applyAlignment="1">
      <alignment vertical="center"/>
    </xf>
    <xf numFmtId="179" fontId="14" fillId="0" borderId="6" xfId="10" applyFont="1" applyBorder="1" applyAlignment="1">
      <alignment vertical="center"/>
    </xf>
    <xf numFmtId="0" fontId="14" fillId="2" borderId="8" xfId="2" applyFont="1" applyFill="1" applyBorder="1" applyAlignment="1" applyProtection="1">
      <alignment horizontal="left" vertical="center" wrapText="1"/>
      <protection locked="0"/>
    </xf>
    <xf numFmtId="179" fontId="4" fillId="0" borderId="1" xfId="10" applyFont="1" applyBorder="1" applyAlignment="1">
      <alignment vertical="center"/>
    </xf>
    <xf numFmtId="179" fontId="14" fillId="0" borderId="1" xfId="10" applyFont="1" applyBorder="1" applyAlignment="1">
      <alignment vertical="center"/>
    </xf>
    <xf numFmtId="49" fontId="0" fillId="0" borderId="7" xfId="0" applyNumberFormat="1" applyFont="1" applyBorder="1" applyAlignment="1">
      <alignment horizontal="center" vertical="center"/>
    </xf>
    <xf numFmtId="0" fontId="0" fillId="0" borderId="7" xfId="0" applyFont="1" applyBorder="1" applyAlignment="1">
      <alignment horizontal="left" vertical="center"/>
    </xf>
    <xf numFmtId="179" fontId="4" fillId="0" borderId="7" xfId="10" applyFont="1" applyBorder="1">
      <alignment vertical="center"/>
    </xf>
    <xf numFmtId="0" fontId="4" fillId="0" borderId="1" xfId="0" applyFont="1" applyBorder="1" applyAlignment="1">
      <alignment horizontal="left" vertical="center"/>
    </xf>
    <xf numFmtId="0" fontId="14" fillId="0" borderId="1" xfId="0" applyFont="1" applyBorder="1" applyAlignment="1"/>
    <xf numFmtId="0" fontId="4" fillId="0" borderId="1" xfId="0" applyFont="1" applyBorder="1">
      <alignment vertical="center"/>
    </xf>
    <xf numFmtId="0" fontId="0" fillId="0" borderId="1" xfId="0" applyFont="1" applyBorder="1" applyAlignment="1">
      <alignment horizontal="left" vertical="center"/>
    </xf>
    <xf numFmtId="0" fontId="0" fillId="0" borderId="6" xfId="0" applyFont="1" applyBorder="1" applyAlignment="1">
      <alignment horizontal="left" vertical="center"/>
    </xf>
    <xf numFmtId="0" fontId="19" fillId="0" borderId="1" xfId="0" applyFont="1" applyBorder="1" applyAlignment="1">
      <alignment horizontal="center" vertical="center"/>
    </xf>
    <xf numFmtId="49" fontId="4" fillId="0" borderId="0" xfId="0" applyNumberFormat="1" applyFont="1">
      <alignment vertical="center"/>
    </xf>
    <xf numFmtId="49" fontId="4" fillId="0" borderId="0" xfId="0" applyNumberFormat="1" applyFont="1" applyFill="1" applyBorder="1" applyAlignment="1">
      <alignment horizontal="left" vertical="center"/>
    </xf>
    <xf numFmtId="49" fontId="0" fillId="0" borderId="0" xfId="0" applyNumberFormat="1" applyFill="1" applyBorder="1" applyAlignment="1">
      <alignment horizontal="left" vertical="center"/>
    </xf>
    <xf numFmtId="49" fontId="0" fillId="0" borderId="0" xfId="0" applyNumberFormat="1" applyFont="1" applyFill="1" applyBorder="1" applyAlignment="1">
      <alignment horizontal="left" vertical="center"/>
    </xf>
    <xf numFmtId="0" fontId="20" fillId="0" borderId="0" xfId="0" applyFont="1" applyAlignment="1">
      <alignment vertical="center"/>
    </xf>
    <xf numFmtId="0" fontId="4" fillId="0" borderId="5" xfId="0" applyFont="1" applyBorder="1" applyAlignment="1">
      <alignment horizontal="right" vertical="center"/>
    </xf>
    <xf numFmtId="0" fontId="9" fillId="0" borderId="7" xfId="0" applyFont="1" applyBorder="1" applyAlignment="1">
      <alignment horizontal="center" vertical="center"/>
    </xf>
    <xf numFmtId="0" fontId="4" fillId="0" borderId="1" xfId="0" applyFont="1" applyBorder="1" applyAlignment="1">
      <alignment vertical="center" wrapText="1"/>
    </xf>
    <xf numFmtId="0" fontId="14" fillId="0" borderId="1" xfId="0" applyFont="1" applyBorder="1" applyAlignment="1">
      <alignment vertical="center" wrapText="1"/>
    </xf>
    <xf numFmtId="0" fontId="0" fillId="0" borderId="0" xfId="0" applyFont="1" applyAlignment="1">
      <alignment vertical="center"/>
    </xf>
    <xf numFmtId="0" fontId="18" fillId="0" borderId="0" xfId="0" applyFont="1" applyAlignment="1"/>
    <xf numFmtId="0" fontId="2" fillId="2" borderId="0" xfId="0" applyFont="1" applyFill="1" applyAlignment="1" applyProtection="1">
      <alignment horizontal="center" vertical="center" wrapText="1" readingOrder="1"/>
      <protection locked="0"/>
    </xf>
    <xf numFmtId="0" fontId="14" fillId="2" borderId="0" xfId="0" applyFont="1" applyFill="1" applyAlignment="1" applyProtection="1">
      <alignment horizontal="left" vertical="center" wrapText="1" readingOrder="1"/>
      <protection locked="0"/>
    </xf>
    <xf numFmtId="0" fontId="14" fillId="2" borderId="0" xfId="0" applyFont="1" applyFill="1" applyBorder="1" applyAlignment="1" applyProtection="1">
      <alignment horizontal="right" vertical="center" wrapText="1" readingOrder="1"/>
      <protection locked="0"/>
    </xf>
    <xf numFmtId="0" fontId="17" fillId="0" borderId="8" xfId="0" applyFont="1" applyBorder="1" applyAlignment="1" applyProtection="1">
      <alignment horizontal="center" vertical="center" wrapText="1" readingOrder="1"/>
      <protection locked="0"/>
    </xf>
    <xf numFmtId="0" fontId="4" fillId="0" borderId="10" xfId="0" applyFont="1" applyBorder="1" applyAlignment="1" applyProtection="1">
      <alignment vertical="top" wrapText="1"/>
      <protection locked="0"/>
    </xf>
    <xf numFmtId="0" fontId="4" fillId="0" borderId="11" xfId="0" applyFont="1" applyBorder="1" applyAlignment="1" applyProtection="1">
      <alignment vertical="top" wrapText="1"/>
      <protection locked="0"/>
    </xf>
    <xf numFmtId="0" fontId="21" fillId="0" borderId="8" xfId="0" applyFont="1" applyBorder="1" applyAlignment="1" applyProtection="1">
      <alignment horizontal="left" vertical="center" wrapText="1" readingOrder="1"/>
      <protection locked="0"/>
    </xf>
    <xf numFmtId="179" fontId="14" fillId="0" borderId="8" xfId="10" applyFont="1" applyBorder="1" applyAlignment="1" applyProtection="1">
      <alignment horizontal="right" vertical="center" wrapText="1" readingOrder="1"/>
      <protection locked="0"/>
    </xf>
    <xf numFmtId="182" fontId="5" fillId="0" borderId="1" xfId="0" applyNumberFormat="1" applyFont="1" applyFill="1" applyBorder="1" applyAlignment="1">
      <alignment vertical="center"/>
    </xf>
    <xf numFmtId="179" fontId="4" fillId="0" borderId="1" xfId="10" applyFont="1" applyBorder="1" applyAlignment="1">
      <alignment vertical="center"/>
    </xf>
    <xf numFmtId="183" fontId="21" fillId="0" borderId="8" xfId="0" applyNumberFormat="1" applyFont="1" applyBorder="1" applyAlignment="1" applyProtection="1">
      <alignment horizontal="right" vertical="center" wrapText="1" readingOrder="1"/>
      <protection locked="0"/>
    </xf>
    <xf numFmtId="0" fontId="22" fillId="0" borderId="0" xfId="0" applyFont="1" applyAlignment="1"/>
    <xf numFmtId="0" fontId="22" fillId="0" borderId="1" xfId="0" applyFont="1" applyBorder="1" applyAlignment="1"/>
    <xf numFmtId="0" fontId="21" fillId="2" borderId="8" xfId="0" applyFont="1" applyFill="1" applyBorder="1" applyAlignment="1" applyProtection="1">
      <alignment horizontal="left" vertical="center" wrapText="1" readingOrder="1"/>
      <protection locked="0"/>
    </xf>
    <xf numFmtId="179" fontId="4" fillId="0" borderId="1" xfId="10" applyFont="1" applyBorder="1" applyAlignment="1">
      <alignment horizontal="right" vertical="center"/>
    </xf>
    <xf numFmtId="179" fontId="14" fillId="0" borderId="8" xfId="10" applyFont="1" applyBorder="1" applyAlignment="1" applyProtection="1">
      <alignment horizontal="left" vertical="center" wrapText="1" readingOrder="1"/>
      <protection locked="0"/>
    </xf>
    <xf numFmtId="0" fontId="21" fillId="0" borderId="8" xfId="0" applyFont="1" applyBorder="1" applyAlignment="1" applyProtection="1">
      <alignment vertical="center" wrapText="1" readingOrder="1"/>
      <protection locked="0"/>
    </xf>
    <xf numFmtId="183" fontId="14" fillId="0" borderId="8" xfId="0" applyNumberFormat="1" applyFont="1" applyBorder="1" applyAlignment="1" applyProtection="1">
      <alignment horizontal="right" vertical="center" wrapText="1" readingOrder="1"/>
      <protection locked="0"/>
    </xf>
    <xf numFmtId="0" fontId="14" fillId="0" borderId="8" xfId="0" applyFont="1" applyBorder="1" applyAlignment="1" applyProtection="1">
      <alignment horizontal="left" vertical="center" wrapText="1" readingOrder="1"/>
      <protection locked="0"/>
    </xf>
    <xf numFmtId="0" fontId="21" fillId="0" borderId="8" xfId="0" applyFont="1" applyBorder="1" applyAlignment="1" applyProtection="1">
      <alignment horizontal="center" vertical="center" wrapText="1" readingOrder="1"/>
      <protection locked="0"/>
    </xf>
    <xf numFmtId="183" fontId="21" fillId="0" borderId="8" xfId="0" applyNumberFormat="1" applyFont="1" applyBorder="1" applyAlignment="1" applyProtection="1">
      <alignment horizontal="left" vertical="center" wrapText="1" readingOrder="1"/>
      <protection locked="0"/>
    </xf>
    <xf numFmtId="183" fontId="21" fillId="0" borderId="12" xfId="0" applyNumberFormat="1" applyFont="1" applyBorder="1" applyAlignment="1" applyProtection="1">
      <alignment horizontal="right" vertical="center" wrapText="1" readingOrder="1"/>
      <protection locked="0"/>
    </xf>
    <xf numFmtId="0" fontId="3" fillId="0" borderId="8" xfId="0" applyFont="1" applyBorder="1" applyAlignment="1" applyProtection="1">
      <alignment horizontal="center" vertical="center" wrapText="1" readingOrder="1"/>
      <protection locked="0"/>
    </xf>
    <xf numFmtId="179" fontId="17" fillId="0" borderId="9" xfId="10" applyFont="1" applyBorder="1" applyAlignment="1" applyProtection="1">
      <alignment horizontal="right" vertical="center" wrapText="1" readingOrder="1"/>
      <protection locked="0"/>
    </xf>
    <xf numFmtId="179" fontId="19" fillId="0" borderId="1" xfId="10" applyFont="1" applyBorder="1" applyAlignment="1">
      <alignment vertical="center"/>
    </xf>
    <xf numFmtId="183" fontId="17" fillId="0" borderId="8" xfId="0" applyNumberFormat="1" applyFont="1" applyBorder="1" applyAlignment="1" applyProtection="1">
      <alignment horizontal="center" vertical="center" wrapText="1" readingOrder="1"/>
      <protection locked="0"/>
    </xf>
    <xf numFmtId="179" fontId="3" fillId="0" borderId="8" xfId="10" applyFont="1" applyBorder="1" applyAlignment="1" applyProtection="1">
      <alignment horizontal="center" vertical="center" wrapText="1"/>
      <protection locked="0"/>
    </xf>
    <xf numFmtId="0" fontId="23" fillId="0" borderId="0" xfId="0" applyFont="1" applyAlignment="1">
      <alignment horizontal="center"/>
    </xf>
    <xf numFmtId="0" fontId="23" fillId="0" borderId="1" xfId="0" applyFont="1" applyBorder="1" applyAlignment="1">
      <alignment horizontal="center"/>
    </xf>
    <xf numFmtId="0" fontId="0" fillId="0" borderId="0" xfId="0" applyFont="1" applyAlignment="1">
      <alignment wrapText="1"/>
    </xf>
    <xf numFmtId="0" fontId="4" fillId="0" borderId="0" xfId="0" applyFont="1" applyAlignment="1">
      <alignment wrapText="1"/>
    </xf>
    <xf numFmtId="0" fontId="4" fillId="0" borderId="0" xfId="0" applyFont="1" applyAlignment="1"/>
    <xf numFmtId="0" fontId="0" fillId="0" borderId="0" xfId="0" applyAlignment="1">
      <alignment horizontal="center"/>
    </xf>
    <xf numFmtId="0" fontId="0" fillId="2" borderId="0" xfId="0" applyFill="1" applyAlignment="1"/>
    <xf numFmtId="0" fontId="24" fillId="0" borderId="0" xfId="0" applyFont="1" applyAlignment="1">
      <alignment horizontal="center"/>
    </xf>
    <xf numFmtId="0" fontId="24" fillId="0" borderId="0" xfId="0" applyFont="1" applyAlignment="1"/>
    <xf numFmtId="0" fontId="24" fillId="2" borderId="0" xfId="0" applyFont="1" applyFill="1" applyAlignment="1"/>
    <xf numFmtId="0" fontId="2" fillId="0" borderId="0" xfId="0" applyFont="1" applyAlignment="1">
      <alignment horizontal="center"/>
    </xf>
    <xf numFmtId="0" fontId="25" fillId="0" borderId="0" xfId="0" applyFont="1" applyAlignment="1">
      <alignment horizontal="center"/>
    </xf>
    <xf numFmtId="0" fontId="21" fillId="0" borderId="0" xfId="0" applyFont="1" applyAlignment="1">
      <alignment horizontal="right"/>
    </xf>
    <xf numFmtId="0" fontId="17"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17" fillId="0" borderId="6" xfId="0" applyFont="1" applyBorder="1" applyAlignment="1">
      <alignment horizontal="center" vertical="center" wrapText="1"/>
    </xf>
    <xf numFmtId="0" fontId="17" fillId="2" borderId="6" xfId="0" applyFont="1" applyFill="1" applyBorder="1" applyAlignment="1">
      <alignment horizontal="center" vertical="center" wrapText="1"/>
    </xf>
    <xf numFmtId="0" fontId="26" fillId="0" borderId="7" xfId="0" applyFont="1" applyBorder="1" applyAlignment="1">
      <alignment horizontal="center" vertical="center" wrapText="1"/>
    </xf>
    <xf numFmtId="0" fontId="26" fillId="2" borderId="7" xfId="0" applyFont="1" applyFill="1" applyBorder="1" applyAlignment="1">
      <alignment horizontal="center" vertical="center" wrapText="1"/>
    </xf>
    <xf numFmtId="179" fontId="14" fillId="0" borderId="1" xfId="10" applyFont="1" applyBorder="1" applyAlignment="1">
      <alignment horizontal="right" vertical="center"/>
    </xf>
    <xf numFmtId="179" fontId="14" fillId="0" borderId="7" xfId="10" applyFont="1" applyBorder="1" applyAlignment="1">
      <alignment horizontal="right" vertical="center" wrapText="1"/>
    </xf>
    <xf numFmtId="0" fontId="3" fillId="0" borderId="7" xfId="0" applyFont="1" applyBorder="1" applyAlignment="1">
      <alignment horizontal="center" vertical="center" wrapText="1"/>
    </xf>
    <xf numFmtId="179" fontId="14" fillId="2" borderId="7" xfId="10" applyFont="1" applyFill="1" applyBorder="1" applyAlignment="1">
      <alignment horizontal="right" vertical="center" wrapText="1"/>
    </xf>
    <xf numFmtId="0" fontId="14" fillId="0" borderId="1" xfId="0" applyFont="1" applyBorder="1" applyAlignment="1">
      <alignment horizontal="left" vertical="center"/>
    </xf>
    <xf numFmtId="0" fontId="4" fillId="0" borderId="1" xfId="0" applyFont="1" applyFill="1" applyBorder="1" applyAlignment="1">
      <alignment vertical="center"/>
    </xf>
    <xf numFmtId="0" fontId="21" fillId="0" borderId="1" xfId="0" applyFont="1" applyBorder="1" applyAlignment="1"/>
    <xf numFmtId="0" fontId="14" fillId="0" borderId="6" xfId="0" applyFont="1" applyBorder="1" applyAlignment="1">
      <alignment horizontal="left" vertical="center"/>
    </xf>
    <xf numFmtId="179" fontId="14" fillId="0" borderId="6" xfId="10" applyFont="1" applyBorder="1" applyAlignment="1">
      <alignment horizontal="right" vertical="center"/>
    </xf>
    <xf numFmtId="0" fontId="14" fillId="0" borderId="7" xfId="0" applyFont="1" applyBorder="1" applyAlignment="1">
      <alignment horizontal="left" vertical="center"/>
    </xf>
    <xf numFmtId="0" fontId="14" fillId="0" borderId="7" xfId="0" applyFont="1" applyBorder="1" applyAlignment="1">
      <alignment vertical="center"/>
    </xf>
    <xf numFmtId="179" fontId="14" fillId="0" borderId="7" xfId="10" applyFont="1" applyBorder="1" applyAlignment="1">
      <alignment horizontal="right" vertical="center"/>
    </xf>
    <xf numFmtId="0" fontId="14" fillId="0" borderId="1" xfId="0" applyFont="1" applyBorder="1" applyAlignment="1">
      <alignment horizontal="center" vertical="center"/>
    </xf>
    <xf numFmtId="0" fontId="17" fillId="0" borderId="1" xfId="0" applyFont="1" applyBorder="1" applyAlignment="1">
      <alignment horizontal="center" vertical="center"/>
    </xf>
    <xf numFmtId="0" fontId="0" fillId="0" borderId="0" xfId="0" applyAlignment="1">
      <alignment horizontal="center" vertical="center"/>
    </xf>
    <xf numFmtId="179" fontId="0" fillId="0" borderId="0" xfId="10" applyAlignment="1">
      <alignment horizontal="right" vertical="center"/>
    </xf>
    <xf numFmtId="179" fontId="0" fillId="2" borderId="0" xfId="10" applyFill="1" applyAlignment="1">
      <alignment horizontal="right" vertical="center"/>
    </xf>
    <xf numFmtId="0" fontId="4" fillId="0" borderId="0" xfId="0" applyFont="1" applyAlignment="1">
      <alignment horizontal="left" wrapText="1"/>
    </xf>
    <xf numFmtId="0" fontId="4" fillId="0" borderId="0" xfId="0" applyFont="1" applyAlignment="1">
      <alignment horizontal="left"/>
    </xf>
    <xf numFmtId="0" fontId="17" fillId="0" borderId="7" xfId="0" applyFont="1" applyBorder="1" applyAlignment="1">
      <alignment horizontal="center" vertical="center" wrapText="1"/>
    </xf>
    <xf numFmtId="179" fontId="14" fillId="0" borderId="1" xfId="10" applyFont="1" applyBorder="1" applyAlignment="1">
      <alignment horizontal="right"/>
    </xf>
    <xf numFmtId="0" fontId="14" fillId="0" borderId="1" xfId="0" applyFont="1" applyBorder="1" applyAlignment="1">
      <alignment horizontal="left"/>
    </xf>
    <xf numFmtId="0" fontId="4" fillId="0" borderId="1" xfId="0" applyFont="1" applyFill="1" applyBorder="1" applyAlignment="1">
      <alignment horizontal="left" vertical="center"/>
    </xf>
    <xf numFmtId="0" fontId="14" fillId="0" borderId="6" xfId="0" applyFont="1" applyBorder="1" applyAlignment="1">
      <alignment horizontal="left"/>
    </xf>
    <xf numFmtId="0" fontId="4" fillId="0" borderId="6" xfId="0" applyFont="1" applyFill="1" applyBorder="1" applyAlignment="1">
      <alignment horizontal="left" vertical="center"/>
    </xf>
    <xf numFmtId="179" fontId="14" fillId="0" borderId="6" xfId="10" applyFont="1" applyBorder="1" applyAlignment="1">
      <alignment horizontal="right"/>
    </xf>
    <xf numFmtId="179" fontId="14" fillId="0" borderId="6" xfId="10" applyFont="1" applyBorder="1" applyAlignment="1">
      <alignment vertical="center"/>
    </xf>
    <xf numFmtId="0" fontId="14" fillId="0" borderId="7" xfId="0" applyFont="1" applyBorder="1" applyAlignment="1">
      <alignment horizontal="left"/>
    </xf>
    <xf numFmtId="179" fontId="14" fillId="0" borderId="7" xfId="10" applyFont="1" applyBorder="1" applyAlignment="1">
      <alignment horizontal="right"/>
    </xf>
    <xf numFmtId="0" fontId="14" fillId="0" borderId="1" xfId="0" applyFont="1" applyBorder="1" applyAlignment="1">
      <alignment horizontal="right"/>
    </xf>
    <xf numFmtId="0" fontId="17" fillId="0" borderId="1" xfId="0" applyFont="1" applyBorder="1" applyAlignment="1">
      <alignment horizontal="left" vertical="center" wrapText="1"/>
    </xf>
    <xf numFmtId="0" fontId="0" fillId="0" borderId="0" xfId="0" applyFont="1" applyAlignment="1"/>
    <xf numFmtId="0" fontId="17" fillId="0" borderId="7" xfId="0" applyFont="1" applyBorder="1" applyAlignment="1">
      <alignment horizontal="left" vertical="center" wrapText="1"/>
    </xf>
    <xf numFmtId="0" fontId="4" fillId="0" borderId="5" xfId="0" applyFont="1" applyBorder="1" applyAlignment="1">
      <alignment vertical="center"/>
    </xf>
    <xf numFmtId="0" fontId="0" fillId="0" borderId="5" xfId="0" applyBorder="1" applyAlignment="1">
      <alignment vertical="center"/>
    </xf>
    <xf numFmtId="0" fontId="19" fillId="0" borderId="1" xfId="0" applyFont="1" applyFill="1" applyBorder="1" applyAlignment="1">
      <alignment horizontal="center" vertical="center"/>
    </xf>
    <xf numFmtId="0" fontId="14" fillId="0" borderId="13" xfId="0" applyFont="1" applyBorder="1" applyAlignment="1" applyProtection="1">
      <alignment vertical="center" wrapText="1" readingOrder="1"/>
      <protection locked="0"/>
    </xf>
    <xf numFmtId="182" fontId="4" fillId="0" borderId="1" xfId="0" applyNumberFormat="1" applyFont="1" applyFill="1" applyBorder="1" applyAlignment="1">
      <alignment vertical="center"/>
    </xf>
    <xf numFmtId="0" fontId="5" fillId="0" borderId="1" xfId="0" applyFont="1" applyBorder="1" applyAlignment="1">
      <alignment vertical="center"/>
    </xf>
    <xf numFmtId="0" fontId="14" fillId="0" borderId="8" xfId="0" applyFont="1" applyBorder="1" applyAlignment="1" applyProtection="1">
      <alignment vertical="center" wrapText="1" readingOrder="1"/>
      <protection locked="0"/>
    </xf>
    <xf numFmtId="0" fontId="14" fillId="0" borderId="12" xfId="0" applyFont="1" applyBorder="1" applyAlignment="1" applyProtection="1">
      <alignment vertical="center" wrapText="1" readingOrder="1"/>
      <protection locked="0"/>
    </xf>
    <xf numFmtId="0" fontId="14" fillId="0" borderId="1" xfId="0" applyFont="1" applyBorder="1" applyAlignment="1" applyProtection="1">
      <alignment vertical="center" wrapText="1" readingOrder="1"/>
      <protection locked="0"/>
    </xf>
    <xf numFmtId="0" fontId="4" fillId="0" borderId="1" xfId="0" applyFont="1" applyBorder="1" applyAlignment="1">
      <alignment vertical="center"/>
    </xf>
    <xf numFmtId="0" fontId="4" fillId="0" borderId="1" xfId="0" applyFont="1" applyBorder="1" applyAlignment="1">
      <alignment vertical="center"/>
    </xf>
    <xf numFmtId="0" fontId="4" fillId="0" borderId="1" xfId="0" applyFont="1" applyFill="1" applyBorder="1" applyAlignment="1">
      <alignment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179" fontId="19" fillId="0" borderId="1" xfId="10" applyFont="1" applyBorder="1" applyAlignment="1">
      <alignment vertical="center"/>
    </xf>
    <xf numFmtId="0" fontId="9" fillId="0" borderId="1" xfId="0" applyFont="1" applyBorder="1" applyAlignment="1">
      <alignment vertical="center"/>
    </xf>
  </cellXfs>
  <cellStyles count="52">
    <cellStyle name="常规" xfId="0" builtinId="0"/>
    <cellStyle name="货币[0]" xfId="1" builtinId="7"/>
    <cellStyle name="常规_一般公共预算支出表" xfId="2"/>
    <cellStyle name="20% - 强调文字颜色 3" xfId="3" builtinId="38"/>
    <cellStyle name="输入" xfId="4" builtinId="20"/>
    <cellStyle name="货币" xfId="5" builtinId="4"/>
    <cellStyle name="千位分隔[0]" xfId="6" builtinId="6"/>
    <cellStyle name="常规_收支预算总表_1" xfId="7"/>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表6一般公共预算基本支出表" xfId="51"/>
  </cellStyles>
  <tableStyles count="0" defaultTableStyle="TableStyleMedium2"/>
  <colors>
    <mruColors>
      <color rgb="00FF0000"/>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6"/>
  <sheetViews>
    <sheetView topLeftCell="A3" workbookViewId="0">
      <selection activeCell="C6" sqref="C6"/>
    </sheetView>
  </sheetViews>
  <sheetFormatPr defaultColWidth="9.33333333333333" defaultRowHeight="12.75" outlineLevelCol="4"/>
  <cols>
    <col min="1" max="1" width="47.5" style="2" customWidth="1"/>
    <col min="2" max="2" width="19.6666666666667" style="2" customWidth="1"/>
    <col min="3" max="3" width="44.6666666666667" style="2" customWidth="1"/>
    <col min="4" max="4" width="19.8333333333333" style="2" customWidth="1"/>
    <col min="5" max="5" width="25.8333333333333" style="2" customWidth="1"/>
    <col min="6" max="16384" width="9.33333333333333" style="2"/>
  </cols>
  <sheetData>
    <row r="1" s="2" customFormat="1" ht="20.25" spans="1:1">
      <c r="A1" s="3" t="s">
        <v>0</v>
      </c>
    </row>
    <row r="2" s="2" customFormat="1" spans="1:1">
      <c r="A2" s="22"/>
    </row>
    <row r="3" s="2" customFormat="1" ht="30" customHeight="1" spans="1:5">
      <c r="A3" s="23" t="s">
        <v>1</v>
      </c>
      <c r="B3" s="23"/>
      <c r="C3" s="23"/>
      <c r="D3" s="23"/>
      <c r="E3" s="23"/>
    </row>
    <row r="4" s="2" customFormat="1" ht="21" customHeight="1" spans="1:5">
      <c r="A4" s="196" t="s">
        <v>2</v>
      </c>
      <c r="B4" s="197"/>
      <c r="C4" s="197"/>
      <c r="E4" s="111" t="s">
        <v>3</v>
      </c>
    </row>
    <row r="5" s="18" customFormat="1" ht="20.1" customHeight="1" spans="1:5">
      <c r="A5" s="81" t="s">
        <v>4</v>
      </c>
      <c r="B5" s="81"/>
      <c r="C5" s="81" t="s">
        <v>5</v>
      </c>
      <c r="D5" s="81"/>
      <c r="E5" s="81" t="s">
        <v>6</v>
      </c>
    </row>
    <row r="6" s="18" customFormat="1" ht="20.1" customHeight="1" spans="1:5">
      <c r="A6" s="198" t="s">
        <v>7</v>
      </c>
      <c r="B6" s="81" t="s">
        <v>8</v>
      </c>
      <c r="C6" s="81" t="s">
        <v>7</v>
      </c>
      <c r="D6" s="81" t="s">
        <v>8</v>
      </c>
      <c r="E6" s="81"/>
    </row>
    <row r="7" s="2" customFormat="1" ht="20.1" customHeight="1" spans="1:5">
      <c r="A7" s="199" t="s">
        <v>9</v>
      </c>
      <c r="B7" s="126">
        <v>89153.85</v>
      </c>
      <c r="C7" s="200" t="s">
        <v>10</v>
      </c>
      <c r="D7" s="126">
        <v>171.2</v>
      </c>
      <c r="E7" s="201"/>
    </row>
    <row r="8" s="2" customFormat="1" ht="20.1" customHeight="1" spans="1:5">
      <c r="A8" s="202" t="s">
        <v>11</v>
      </c>
      <c r="B8" s="126">
        <v>540</v>
      </c>
      <c r="C8" s="200" t="s">
        <v>12</v>
      </c>
      <c r="D8" s="126">
        <v>89394.89</v>
      </c>
      <c r="E8" s="201"/>
    </row>
    <row r="9" s="2" customFormat="1" ht="20.1" customHeight="1" spans="1:5">
      <c r="A9" s="203" t="s">
        <v>13</v>
      </c>
      <c r="B9" s="126"/>
      <c r="C9" s="200" t="s">
        <v>14</v>
      </c>
      <c r="D9" s="126">
        <v>127.76</v>
      </c>
      <c r="E9" s="201"/>
    </row>
    <row r="10" s="2" customFormat="1" ht="20.1" customHeight="1" spans="1:5">
      <c r="A10" s="204" t="s">
        <v>15</v>
      </c>
      <c r="B10" s="126"/>
      <c r="C10" s="202"/>
      <c r="D10" s="126"/>
      <c r="E10" s="201"/>
    </row>
    <row r="11" s="2" customFormat="1" ht="20.1" customHeight="1" spans="1:5">
      <c r="A11" s="204" t="s">
        <v>16</v>
      </c>
      <c r="B11" s="126"/>
      <c r="C11" s="203"/>
      <c r="D11" s="126"/>
      <c r="E11" s="201"/>
    </row>
    <row r="12" s="2" customFormat="1" ht="20.1" customHeight="1" spans="1:5">
      <c r="A12" s="204" t="s">
        <v>17</v>
      </c>
      <c r="B12" s="126"/>
      <c r="C12" s="205"/>
      <c r="D12" s="126"/>
      <c r="E12" s="201"/>
    </row>
    <row r="13" s="2" customFormat="1" ht="20.1" customHeight="1" spans="1:5">
      <c r="A13" s="206"/>
      <c r="B13" s="126"/>
      <c r="C13" s="206"/>
      <c r="D13" s="126"/>
      <c r="E13" s="201"/>
    </row>
    <row r="14" s="2" customFormat="1" ht="20.1" customHeight="1" spans="1:5">
      <c r="A14" s="207"/>
      <c r="B14" s="126"/>
      <c r="C14" s="206"/>
      <c r="D14" s="126"/>
      <c r="E14" s="201"/>
    </row>
    <row r="15" s="2" customFormat="1" ht="20.1" customHeight="1" spans="1:5">
      <c r="A15" s="208"/>
      <c r="B15" s="126"/>
      <c r="C15" s="205"/>
      <c r="D15" s="126"/>
      <c r="E15" s="201"/>
    </row>
    <row r="16" s="2" customFormat="1" ht="20.1" customHeight="1" spans="1:5">
      <c r="A16" s="208"/>
      <c r="B16" s="126"/>
      <c r="C16" s="206"/>
      <c r="D16" s="126"/>
      <c r="E16" s="201"/>
    </row>
    <row r="17" s="2" customFormat="1" ht="20.1" customHeight="1" spans="1:5">
      <c r="A17" s="209"/>
      <c r="B17" s="126"/>
      <c r="C17" s="39"/>
      <c r="D17" s="126"/>
      <c r="E17" s="201"/>
    </row>
    <row r="18" s="2" customFormat="1" ht="20.1" customHeight="1" spans="1:5">
      <c r="A18" s="202" t="s">
        <v>18</v>
      </c>
      <c r="B18" s="126">
        <f>SUM(B7:B17)</f>
        <v>89693.85</v>
      </c>
      <c r="C18" s="202" t="s">
        <v>19</v>
      </c>
      <c r="D18" s="126">
        <f>SUM(D7:D17)</f>
        <v>89693.85</v>
      </c>
      <c r="E18" s="201"/>
    </row>
    <row r="19" s="2" customFormat="1" ht="20.1" customHeight="1" spans="1:5">
      <c r="A19" s="202" t="s">
        <v>20</v>
      </c>
      <c r="B19" s="126"/>
      <c r="C19" s="202" t="s">
        <v>21</v>
      </c>
      <c r="D19" s="126">
        <f>SUM(B21-D18)</f>
        <v>0</v>
      </c>
      <c r="E19" s="201"/>
    </row>
    <row r="20" s="2" customFormat="1" ht="20.1" customHeight="1" spans="1:5">
      <c r="A20" s="202"/>
      <c r="B20" s="126"/>
      <c r="C20" s="202"/>
      <c r="D20" s="126"/>
      <c r="E20" s="201"/>
    </row>
    <row r="21" s="18" customFormat="1" ht="20.1" customHeight="1" spans="1:5">
      <c r="A21" s="120" t="s">
        <v>22</v>
      </c>
      <c r="B21" s="210">
        <f>SUM(B18:B19)</f>
        <v>89693.85</v>
      </c>
      <c r="C21" s="120" t="s">
        <v>23</v>
      </c>
      <c r="D21" s="210">
        <f>SUM(D18:D19)</f>
        <v>89693.85</v>
      </c>
      <c r="E21" s="211"/>
    </row>
    <row r="23" s="2" customFormat="1" spans="1:1">
      <c r="A23" s="22"/>
    </row>
    <row r="26" s="2" customFormat="1" spans="1:1">
      <c r="A26" s="22"/>
    </row>
  </sheetData>
  <mergeCells count="4">
    <mergeCell ref="A3:E3"/>
    <mergeCell ref="A5:B5"/>
    <mergeCell ref="C5:D5"/>
    <mergeCell ref="E5:E6"/>
  </mergeCells>
  <printOptions horizontalCentered="1"/>
  <pageMargins left="0.39375" right="0.39375" top="0.590277777777778" bottom="0.39375" header="0.511111111111111" footer="0.511111111111111"/>
  <pageSetup paperSize="9" scale="95"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2"/>
  <sheetViews>
    <sheetView topLeftCell="A3" workbookViewId="0">
      <selection activeCell="E14" sqref="E14"/>
    </sheetView>
  </sheetViews>
  <sheetFormatPr defaultColWidth="9.33333333333333" defaultRowHeight="12.75"/>
  <cols>
    <col min="1" max="1" width="11.5" style="1" customWidth="1"/>
    <col min="2" max="2" width="42.3333333333333" style="1" customWidth="1"/>
    <col min="3" max="3" width="16" style="1" customWidth="1"/>
    <col min="4" max="4" width="12.5" style="1" customWidth="1"/>
    <col min="5" max="5" width="15.3333333333333" style="1" customWidth="1"/>
    <col min="6" max="6" width="14.3333333333333" style="1" customWidth="1"/>
    <col min="7" max="7" width="10.5" style="1" customWidth="1"/>
    <col min="8" max="8" width="8.33333333333333" style="1" customWidth="1"/>
    <col min="9" max="9" width="7.33333333333333" style="1" customWidth="1"/>
    <col min="10" max="10" width="9.66666666666667" style="1" customWidth="1"/>
    <col min="11" max="11" width="7.5" style="1" customWidth="1"/>
    <col min="12" max="12" width="13.6666666666667" style="1" customWidth="1"/>
    <col min="13" max="16384" width="9.33333333333333" style="1"/>
  </cols>
  <sheetData>
    <row r="1" s="1" customFormat="1" ht="20.25" spans="1:1">
      <c r="A1" s="3" t="s">
        <v>24</v>
      </c>
    </row>
    <row r="2" s="1" customFormat="1" spans="1:12">
      <c r="A2" s="152"/>
      <c r="B2" s="152"/>
      <c r="C2" s="152"/>
      <c r="D2" s="152"/>
      <c r="E2" s="152"/>
      <c r="F2" s="152"/>
      <c r="G2" s="152"/>
      <c r="H2" s="152"/>
      <c r="I2" s="152"/>
      <c r="J2" s="152"/>
      <c r="K2" s="152"/>
      <c r="L2" s="152"/>
    </row>
    <row r="3" s="1" customFormat="1" ht="20.25" spans="1:12">
      <c r="A3" s="154" t="s">
        <v>25</v>
      </c>
      <c r="B3" s="155"/>
      <c r="C3" s="155"/>
      <c r="D3" s="155"/>
      <c r="E3" s="155"/>
      <c r="F3" s="155"/>
      <c r="G3" s="155"/>
      <c r="H3" s="155"/>
      <c r="I3" s="155"/>
      <c r="J3" s="155"/>
      <c r="K3" s="155"/>
      <c r="L3" s="155"/>
    </row>
    <row r="4" s="1" customFormat="1" ht="24" customHeight="1" spans="1:12">
      <c r="A4" s="152"/>
      <c r="B4" s="152"/>
      <c r="C4" s="152"/>
      <c r="D4" s="152"/>
      <c r="E4" s="152"/>
      <c r="F4" s="152"/>
      <c r="G4" s="152"/>
      <c r="H4" s="152"/>
      <c r="I4" s="152"/>
      <c r="J4" s="152"/>
      <c r="K4" s="152"/>
      <c r="L4" s="152" t="s">
        <v>26</v>
      </c>
    </row>
    <row r="5" s="146" customFormat="1" ht="36.75" customHeight="1" spans="1:12">
      <c r="A5" s="157" t="s">
        <v>27</v>
      </c>
      <c r="B5" s="158"/>
      <c r="C5" s="159" t="s">
        <v>28</v>
      </c>
      <c r="D5" s="159" t="s">
        <v>20</v>
      </c>
      <c r="E5" s="159" t="s">
        <v>29</v>
      </c>
      <c r="F5" s="159" t="s">
        <v>30</v>
      </c>
      <c r="G5" s="159" t="s">
        <v>31</v>
      </c>
      <c r="H5" s="159" t="s">
        <v>32</v>
      </c>
      <c r="I5" s="160" t="s">
        <v>33</v>
      </c>
      <c r="J5" s="160" t="s">
        <v>34</v>
      </c>
      <c r="K5" s="159" t="s">
        <v>35</v>
      </c>
      <c r="L5" s="159" t="s">
        <v>6</v>
      </c>
    </row>
    <row r="6" s="146" customFormat="1" ht="36.75" customHeight="1" spans="1:12">
      <c r="A6" s="157" t="s">
        <v>36</v>
      </c>
      <c r="B6" s="157" t="s">
        <v>37</v>
      </c>
      <c r="C6" s="161"/>
      <c r="D6" s="161"/>
      <c r="E6" s="161"/>
      <c r="F6" s="161"/>
      <c r="G6" s="161"/>
      <c r="H6" s="182"/>
      <c r="I6" s="162"/>
      <c r="J6" s="162"/>
      <c r="K6" s="161"/>
      <c r="L6" s="161"/>
    </row>
    <row r="7" s="180" customFormat="1" ht="20" customHeight="1" spans="1:12">
      <c r="A7" s="84">
        <v>208</v>
      </c>
      <c r="B7" s="84" t="s">
        <v>38</v>
      </c>
      <c r="C7" s="183">
        <f t="shared" ref="C7:C10" si="0">SUM(D7:K7)</f>
        <v>171.2</v>
      </c>
      <c r="D7" s="164">
        <f t="shared" ref="D7:K7" si="1">D8</f>
        <v>0</v>
      </c>
      <c r="E7" s="164">
        <f t="shared" si="1"/>
        <v>171.2</v>
      </c>
      <c r="F7" s="164">
        <f t="shared" si="1"/>
        <v>0</v>
      </c>
      <c r="G7" s="164">
        <f t="shared" si="1"/>
        <v>0</v>
      </c>
      <c r="H7" s="164">
        <f t="shared" si="1"/>
        <v>0</v>
      </c>
      <c r="I7" s="164">
        <f t="shared" si="1"/>
        <v>0</v>
      </c>
      <c r="J7" s="164">
        <f t="shared" si="1"/>
        <v>0</v>
      </c>
      <c r="K7" s="164">
        <f t="shared" si="1"/>
        <v>0</v>
      </c>
      <c r="L7" s="195"/>
    </row>
    <row r="8" s="180" customFormat="1" ht="20" customHeight="1" spans="1:12">
      <c r="A8" s="84">
        <v>20805</v>
      </c>
      <c r="B8" s="84" t="s">
        <v>39</v>
      </c>
      <c r="C8" s="183">
        <f t="shared" si="0"/>
        <v>171.2</v>
      </c>
      <c r="D8" s="164"/>
      <c r="E8" s="164">
        <f>E9</f>
        <v>171.2</v>
      </c>
      <c r="F8" s="164"/>
      <c r="G8" s="164"/>
      <c r="H8" s="164"/>
      <c r="I8" s="166"/>
      <c r="J8" s="166"/>
      <c r="K8" s="164"/>
      <c r="L8" s="195"/>
    </row>
    <row r="9" s="180" customFormat="1" ht="20" customHeight="1" spans="1:12">
      <c r="A9" s="84">
        <v>2080505</v>
      </c>
      <c r="B9" s="84" t="s">
        <v>40</v>
      </c>
      <c r="C9" s="183">
        <f t="shared" si="0"/>
        <v>171.2</v>
      </c>
      <c r="D9" s="164"/>
      <c r="E9" s="164">
        <v>171.2</v>
      </c>
      <c r="F9" s="164"/>
      <c r="G9" s="164"/>
      <c r="H9" s="164"/>
      <c r="I9" s="166"/>
      <c r="J9" s="166"/>
      <c r="K9" s="164"/>
      <c r="L9" s="195"/>
    </row>
    <row r="10" s="180" customFormat="1" ht="20" customHeight="1" spans="1:12">
      <c r="A10" s="84"/>
      <c r="B10" s="84"/>
      <c r="C10" s="183">
        <f t="shared" si="0"/>
        <v>0</v>
      </c>
      <c r="D10" s="164"/>
      <c r="E10" s="164"/>
      <c r="F10" s="164"/>
      <c r="G10" s="164"/>
      <c r="H10" s="164"/>
      <c r="I10" s="166"/>
      <c r="J10" s="166"/>
      <c r="K10" s="164"/>
      <c r="L10" s="195"/>
    </row>
    <row r="11" s="181" customFormat="1" ht="19.5" customHeight="1" spans="1:12">
      <c r="A11" s="184">
        <v>213</v>
      </c>
      <c r="B11" s="185" t="s">
        <v>41</v>
      </c>
      <c r="C11" s="183">
        <f t="shared" ref="C11:C19" si="2">SUM(D11:K11)</f>
        <v>89394.89</v>
      </c>
      <c r="D11" s="183">
        <f t="shared" ref="D11:K11" si="3">SUM(D12)</f>
        <v>0</v>
      </c>
      <c r="E11" s="183">
        <f t="shared" si="3"/>
        <v>88854.89</v>
      </c>
      <c r="F11" s="183">
        <f t="shared" si="3"/>
        <v>540</v>
      </c>
      <c r="G11" s="183">
        <f t="shared" si="3"/>
        <v>0</v>
      </c>
      <c r="H11" s="183">
        <f t="shared" si="3"/>
        <v>0</v>
      </c>
      <c r="I11" s="183">
        <f t="shared" si="3"/>
        <v>0</v>
      </c>
      <c r="J11" s="183">
        <f t="shared" si="3"/>
        <v>0</v>
      </c>
      <c r="K11" s="183">
        <f t="shared" si="3"/>
        <v>0</v>
      </c>
      <c r="L11" s="184"/>
    </row>
    <row r="12" s="181" customFormat="1" ht="19.5" customHeight="1" spans="1:12">
      <c r="A12" s="184">
        <v>21305</v>
      </c>
      <c r="B12" s="185" t="s">
        <v>42</v>
      </c>
      <c r="C12" s="183">
        <f t="shared" si="2"/>
        <v>89394.89</v>
      </c>
      <c r="D12" s="183">
        <f t="shared" ref="D12:K12" si="4">SUM(D13:D16)</f>
        <v>0</v>
      </c>
      <c r="E12" s="183">
        <f t="shared" si="4"/>
        <v>88854.89</v>
      </c>
      <c r="F12" s="183">
        <f t="shared" si="4"/>
        <v>540</v>
      </c>
      <c r="G12" s="183">
        <f t="shared" si="4"/>
        <v>0</v>
      </c>
      <c r="H12" s="183">
        <f t="shared" si="4"/>
        <v>0</v>
      </c>
      <c r="I12" s="183">
        <f t="shared" si="4"/>
        <v>0</v>
      </c>
      <c r="J12" s="183">
        <f t="shared" si="4"/>
        <v>0</v>
      </c>
      <c r="K12" s="183">
        <f t="shared" si="4"/>
        <v>0</v>
      </c>
      <c r="L12" s="184"/>
    </row>
    <row r="13" s="181" customFormat="1" ht="19.5" customHeight="1" spans="1:12">
      <c r="A13" s="184">
        <v>2130501</v>
      </c>
      <c r="B13" s="185" t="s">
        <v>43</v>
      </c>
      <c r="C13" s="183">
        <f t="shared" si="2"/>
        <v>1620.59</v>
      </c>
      <c r="D13" s="183"/>
      <c r="E13" s="183">
        <v>1620.59</v>
      </c>
      <c r="F13" s="183"/>
      <c r="G13" s="183"/>
      <c r="H13" s="183"/>
      <c r="I13" s="183"/>
      <c r="J13" s="183"/>
      <c r="K13" s="183"/>
      <c r="L13" s="184"/>
    </row>
    <row r="14" s="181" customFormat="1" ht="19.5" customHeight="1" spans="1:12">
      <c r="A14" s="186">
        <v>2130502</v>
      </c>
      <c r="B14" s="187" t="s">
        <v>44</v>
      </c>
      <c r="C14" s="188">
        <f t="shared" si="2"/>
        <v>574.3</v>
      </c>
      <c r="D14" s="188"/>
      <c r="E14" s="189">
        <v>574.3</v>
      </c>
      <c r="F14" s="188"/>
      <c r="G14" s="183"/>
      <c r="H14" s="183"/>
      <c r="I14" s="183"/>
      <c r="J14" s="183"/>
      <c r="K14" s="183"/>
      <c r="L14" s="184"/>
    </row>
    <row r="15" s="181" customFormat="1" ht="20" customHeight="1" spans="1:12">
      <c r="A15" s="167">
        <v>2130505</v>
      </c>
      <c r="B15" s="94" t="s">
        <v>45</v>
      </c>
      <c r="C15" s="163">
        <f t="shared" si="2"/>
        <v>87200</v>
      </c>
      <c r="D15" s="163"/>
      <c r="E15" s="163">
        <v>86660</v>
      </c>
      <c r="F15" s="163">
        <v>540</v>
      </c>
      <c r="G15" s="183"/>
      <c r="H15" s="183"/>
      <c r="I15" s="183"/>
      <c r="J15" s="183"/>
      <c r="K15" s="183"/>
      <c r="L15" s="84"/>
    </row>
    <row r="16" s="181" customFormat="1" ht="19.5" customHeight="1" spans="1:12">
      <c r="A16" s="190"/>
      <c r="B16" s="190"/>
      <c r="C16" s="191">
        <f t="shared" si="2"/>
        <v>0</v>
      </c>
      <c r="D16" s="191"/>
      <c r="E16" s="191"/>
      <c r="F16" s="191"/>
      <c r="G16" s="183"/>
      <c r="H16" s="183"/>
      <c r="I16" s="183"/>
      <c r="J16" s="183"/>
      <c r="K16" s="183"/>
      <c r="L16" s="184"/>
    </row>
    <row r="17" s="181" customFormat="1" ht="19.5" customHeight="1" spans="1:12">
      <c r="A17" s="184">
        <v>221</v>
      </c>
      <c r="B17" s="185" t="s">
        <v>46</v>
      </c>
      <c r="C17" s="183">
        <f t="shared" si="2"/>
        <v>127.76</v>
      </c>
      <c r="D17" s="183">
        <f t="shared" ref="D17:K17" si="5">SUM(D18)</f>
        <v>0</v>
      </c>
      <c r="E17" s="183">
        <f t="shared" si="5"/>
        <v>127.76</v>
      </c>
      <c r="F17" s="183">
        <f t="shared" si="5"/>
        <v>0</v>
      </c>
      <c r="G17" s="183">
        <f t="shared" si="5"/>
        <v>0</v>
      </c>
      <c r="H17" s="183">
        <f t="shared" si="5"/>
        <v>0</v>
      </c>
      <c r="I17" s="183">
        <f t="shared" si="5"/>
        <v>0</v>
      </c>
      <c r="J17" s="183">
        <f t="shared" si="5"/>
        <v>0</v>
      </c>
      <c r="K17" s="183">
        <f t="shared" si="5"/>
        <v>0</v>
      </c>
      <c r="L17" s="184"/>
    </row>
    <row r="18" s="181" customFormat="1" ht="19.5" customHeight="1" spans="1:12">
      <c r="A18" s="184">
        <v>22102</v>
      </c>
      <c r="B18" s="185" t="s">
        <v>47</v>
      </c>
      <c r="C18" s="183">
        <f t="shared" si="2"/>
        <v>127.76</v>
      </c>
      <c r="D18" s="183">
        <f t="shared" ref="D18:K18" si="6">SUM(D19)</f>
        <v>0</v>
      </c>
      <c r="E18" s="183">
        <f t="shared" si="6"/>
        <v>127.76</v>
      </c>
      <c r="F18" s="183">
        <f t="shared" si="6"/>
        <v>0</v>
      </c>
      <c r="G18" s="183">
        <f t="shared" si="6"/>
        <v>0</v>
      </c>
      <c r="H18" s="183">
        <f t="shared" si="6"/>
        <v>0</v>
      </c>
      <c r="I18" s="183">
        <f t="shared" si="6"/>
        <v>0</v>
      </c>
      <c r="J18" s="183">
        <f t="shared" si="6"/>
        <v>0</v>
      </c>
      <c r="K18" s="183">
        <f t="shared" si="6"/>
        <v>0</v>
      </c>
      <c r="L18" s="184"/>
    </row>
    <row r="19" s="181" customFormat="1" ht="19.5" customHeight="1" spans="1:12">
      <c r="A19" s="184">
        <v>2210201</v>
      </c>
      <c r="B19" s="185" t="s">
        <v>48</v>
      </c>
      <c r="C19" s="183">
        <f t="shared" si="2"/>
        <v>127.76</v>
      </c>
      <c r="D19" s="183"/>
      <c r="E19" s="183">
        <v>127.76</v>
      </c>
      <c r="F19" s="183"/>
      <c r="G19" s="183"/>
      <c r="H19" s="183"/>
      <c r="I19" s="183"/>
      <c r="J19" s="183"/>
      <c r="K19" s="183"/>
      <c r="L19" s="184"/>
    </row>
    <row r="20" s="181" customFormat="1" ht="19.5" customHeight="1" spans="1:12">
      <c r="A20" s="184"/>
      <c r="B20" s="184"/>
      <c r="C20" s="192"/>
      <c r="D20" s="192"/>
      <c r="E20" s="192"/>
      <c r="F20" s="192"/>
      <c r="G20" s="192"/>
      <c r="H20" s="192"/>
      <c r="I20" s="192"/>
      <c r="J20" s="192"/>
      <c r="K20" s="192"/>
      <c r="L20" s="184"/>
    </row>
    <row r="21" s="181" customFormat="1" ht="19.5" customHeight="1" spans="1:12">
      <c r="A21" s="193" t="s">
        <v>28</v>
      </c>
      <c r="B21" s="193"/>
      <c r="C21" s="163">
        <f>SUM(D21:K21)</f>
        <v>89693.85</v>
      </c>
      <c r="D21" s="163">
        <f t="shared" ref="D21:K21" si="7">SUM(D7,D11,D17)</f>
        <v>0</v>
      </c>
      <c r="E21" s="163">
        <f t="shared" si="7"/>
        <v>89153.85</v>
      </c>
      <c r="F21" s="163">
        <f t="shared" si="7"/>
        <v>540</v>
      </c>
      <c r="G21" s="163">
        <f t="shared" si="7"/>
        <v>0</v>
      </c>
      <c r="H21" s="163">
        <f t="shared" si="7"/>
        <v>0</v>
      </c>
      <c r="I21" s="163">
        <f t="shared" si="7"/>
        <v>0</v>
      </c>
      <c r="J21" s="163">
        <f t="shared" si="7"/>
        <v>0</v>
      </c>
      <c r="K21" s="163">
        <f t="shared" si="7"/>
        <v>0</v>
      </c>
      <c r="L21" s="184"/>
    </row>
    <row r="22" s="1" customFormat="1" ht="21" customHeight="1" spans="1:12">
      <c r="A22" s="194"/>
      <c r="B22" s="194"/>
      <c r="C22" s="194"/>
      <c r="D22" s="194"/>
      <c r="E22" s="194"/>
      <c r="F22" s="194"/>
      <c r="G22" s="194"/>
      <c r="H22" s="194"/>
      <c r="I22" s="194"/>
      <c r="J22" s="194"/>
      <c r="K22" s="194"/>
      <c r="L22" s="194"/>
    </row>
  </sheetData>
  <mergeCells count="13">
    <mergeCell ref="A3:L3"/>
    <mergeCell ref="A5:B5"/>
    <mergeCell ref="A21:B21"/>
    <mergeCell ref="C5:C6"/>
    <mergeCell ref="D5:D6"/>
    <mergeCell ref="E5:E6"/>
    <mergeCell ref="F5:F6"/>
    <mergeCell ref="G5:G6"/>
    <mergeCell ref="H5:H6"/>
    <mergeCell ref="I5:I6"/>
    <mergeCell ref="J5:J6"/>
    <mergeCell ref="K5:K6"/>
    <mergeCell ref="L5:L6"/>
  </mergeCells>
  <printOptions horizontalCentered="1"/>
  <pageMargins left="0.511111111111111" right="0.511111111111111" top="0.747916666666667" bottom="0.747916666666667" header="0.314583333333333" footer="0.314583333333333"/>
  <pageSetup paperSize="9" scale="90"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1"/>
  <sheetViews>
    <sheetView topLeftCell="A7" workbookViewId="0">
      <selection activeCell="B14" sqref="B14"/>
    </sheetView>
  </sheetViews>
  <sheetFormatPr defaultColWidth="9.33333333333333" defaultRowHeight="12.75" outlineLevelCol="7"/>
  <cols>
    <col min="1" max="1" width="11.8333333333333" style="149" customWidth="1"/>
    <col min="2" max="2" width="41.8333333333333" style="149" customWidth="1"/>
    <col min="3" max="5" width="15.5" style="1" customWidth="1"/>
    <col min="6" max="6" width="8.33333333333333" style="150" customWidth="1"/>
    <col min="7" max="7" width="8.16666666666667" style="1" customWidth="1"/>
    <col min="8" max="8" width="34" style="1" customWidth="1"/>
    <col min="9" max="16384" width="9.33333333333333" style="1"/>
  </cols>
  <sheetData>
    <row r="1" ht="20.25" spans="1:1">
      <c r="A1" s="3" t="s">
        <v>49</v>
      </c>
    </row>
    <row r="2" spans="1:8">
      <c r="A2" s="151"/>
      <c r="B2" s="151"/>
      <c r="C2" s="152"/>
      <c r="D2" s="152"/>
      <c r="E2" s="152"/>
      <c r="F2" s="153"/>
      <c r="G2" s="152"/>
      <c r="H2" s="152"/>
    </row>
    <row r="3" ht="27" customHeight="1" spans="1:8">
      <c r="A3" s="154" t="s">
        <v>50</v>
      </c>
      <c r="B3" s="155"/>
      <c r="C3" s="155"/>
      <c r="D3" s="155"/>
      <c r="E3" s="155"/>
      <c r="F3" s="155"/>
      <c r="G3" s="155"/>
      <c r="H3" s="155"/>
    </row>
    <row r="4" ht="18" customHeight="1" spans="1:8">
      <c r="A4" s="151"/>
      <c r="B4" s="151"/>
      <c r="C4" s="152"/>
      <c r="D4" s="152"/>
      <c r="E4" s="152"/>
      <c r="F4" s="153"/>
      <c r="G4" s="152"/>
      <c r="H4" s="156" t="s">
        <v>3</v>
      </c>
    </row>
    <row r="5" s="146" customFormat="1" ht="22" customHeight="1" spans="1:8">
      <c r="A5" s="157" t="s">
        <v>27</v>
      </c>
      <c r="B5" s="158"/>
      <c r="C5" s="159" t="s">
        <v>28</v>
      </c>
      <c r="D5" s="159" t="s">
        <v>51</v>
      </c>
      <c r="E5" s="159" t="s">
        <v>52</v>
      </c>
      <c r="F5" s="160" t="s">
        <v>53</v>
      </c>
      <c r="G5" s="159" t="s">
        <v>54</v>
      </c>
      <c r="H5" s="159" t="s">
        <v>6</v>
      </c>
    </row>
    <row r="6" s="146" customFormat="1" ht="32" customHeight="1" spans="1:8">
      <c r="A6" s="157" t="s">
        <v>36</v>
      </c>
      <c r="B6" s="157" t="s">
        <v>37</v>
      </c>
      <c r="C6" s="161"/>
      <c r="D6" s="161"/>
      <c r="E6" s="161"/>
      <c r="F6" s="162"/>
      <c r="G6" s="161"/>
      <c r="H6" s="161"/>
    </row>
    <row r="7" s="147" customFormat="1" ht="21" customHeight="1" spans="1:8">
      <c r="A7" s="84">
        <v>208</v>
      </c>
      <c r="B7" s="84" t="s">
        <v>38</v>
      </c>
      <c r="C7" s="163">
        <f t="shared" ref="C7:C10" si="0">SUM(D7:G7)</f>
        <v>171.2</v>
      </c>
      <c r="D7" s="164">
        <f t="shared" ref="D7:G7" si="1">D8</f>
        <v>171.2</v>
      </c>
      <c r="E7" s="164">
        <f t="shared" si="1"/>
        <v>0</v>
      </c>
      <c r="F7" s="164">
        <f t="shared" si="1"/>
        <v>0</v>
      </c>
      <c r="G7" s="164">
        <f t="shared" si="1"/>
        <v>0</v>
      </c>
      <c r="H7" s="165"/>
    </row>
    <row r="8" s="147" customFormat="1" ht="19" customHeight="1" spans="1:8">
      <c r="A8" s="84">
        <v>20805</v>
      </c>
      <c r="B8" s="84" t="s">
        <v>39</v>
      </c>
      <c r="C8" s="163">
        <f t="shared" si="0"/>
        <v>171.2</v>
      </c>
      <c r="D8" s="164">
        <f t="shared" ref="D8:G8" si="2">D9</f>
        <v>171.2</v>
      </c>
      <c r="E8" s="164">
        <f t="shared" si="2"/>
        <v>0</v>
      </c>
      <c r="F8" s="164">
        <f t="shared" si="2"/>
        <v>0</v>
      </c>
      <c r="G8" s="164">
        <f t="shared" si="2"/>
        <v>0</v>
      </c>
      <c r="H8" s="165"/>
    </row>
    <row r="9" s="147" customFormat="1" ht="21" customHeight="1" spans="1:8">
      <c r="A9" s="84">
        <v>2080505</v>
      </c>
      <c r="B9" s="84" t="s">
        <v>40</v>
      </c>
      <c r="C9" s="163">
        <f t="shared" si="0"/>
        <v>171.2</v>
      </c>
      <c r="D9" s="164">
        <v>171.2</v>
      </c>
      <c r="E9" s="164"/>
      <c r="F9" s="166"/>
      <c r="G9" s="164"/>
      <c r="H9" s="165"/>
    </row>
    <row r="10" s="148" customFormat="1" ht="22" customHeight="1" spans="1:8">
      <c r="A10" s="167">
        <v>213</v>
      </c>
      <c r="B10" s="168" t="s">
        <v>41</v>
      </c>
      <c r="C10" s="163">
        <f t="shared" si="0"/>
        <v>89394.89</v>
      </c>
      <c r="D10" s="163">
        <f t="shared" ref="C10:G10" si="3">SUM(D11)</f>
        <v>1620.59</v>
      </c>
      <c r="E10" s="163">
        <f t="shared" si="3"/>
        <v>87774.3</v>
      </c>
      <c r="F10" s="163">
        <f t="shared" si="3"/>
        <v>0</v>
      </c>
      <c r="G10" s="163">
        <f t="shared" si="3"/>
        <v>0</v>
      </c>
      <c r="H10" s="169"/>
    </row>
    <row r="11" s="148" customFormat="1" ht="22" customHeight="1" spans="1:8">
      <c r="A11" s="167">
        <v>21305</v>
      </c>
      <c r="B11" s="168" t="s">
        <v>42</v>
      </c>
      <c r="C11" s="163">
        <f t="shared" ref="C10:C18" si="4">SUM(D11:G11)</f>
        <v>89394.89</v>
      </c>
      <c r="D11" s="163">
        <f t="shared" ref="D11:G11" si="5">SUM(D12:D15)</f>
        <v>1620.59</v>
      </c>
      <c r="E11" s="163">
        <f t="shared" si="5"/>
        <v>87774.3</v>
      </c>
      <c r="F11" s="163">
        <f t="shared" si="5"/>
        <v>0</v>
      </c>
      <c r="G11" s="163">
        <f t="shared" si="5"/>
        <v>0</v>
      </c>
      <c r="H11" s="169"/>
    </row>
    <row r="12" s="148" customFormat="1" ht="22" customHeight="1" spans="1:8">
      <c r="A12" s="167">
        <v>2130501</v>
      </c>
      <c r="B12" s="168" t="s">
        <v>43</v>
      </c>
      <c r="C12" s="163">
        <f t="shared" si="4"/>
        <v>1620.59</v>
      </c>
      <c r="D12" s="163">
        <v>1620.59</v>
      </c>
      <c r="E12" s="163"/>
      <c r="F12" s="163"/>
      <c r="G12" s="163"/>
      <c r="H12" s="169"/>
    </row>
    <row r="13" s="148" customFormat="1" ht="47" customHeight="1" spans="1:8">
      <c r="A13" s="170">
        <v>2130502</v>
      </c>
      <c r="B13" s="91" t="s">
        <v>44</v>
      </c>
      <c r="C13" s="171">
        <f t="shared" si="4"/>
        <v>574.3</v>
      </c>
      <c r="D13" s="171"/>
      <c r="E13" s="171">
        <v>574.3</v>
      </c>
      <c r="F13" s="171"/>
      <c r="G13" s="171"/>
      <c r="H13" s="113" t="s">
        <v>55</v>
      </c>
    </row>
    <row r="14" s="148" customFormat="1" ht="64" customHeight="1" spans="1:8">
      <c r="A14" s="167">
        <v>2130505</v>
      </c>
      <c r="B14" s="94" t="s">
        <v>45</v>
      </c>
      <c r="C14" s="163">
        <f t="shared" si="4"/>
        <v>87200</v>
      </c>
      <c r="D14" s="163"/>
      <c r="E14" s="163">
        <v>87200</v>
      </c>
      <c r="F14" s="163"/>
      <c r="G14" s="163"/>
      <c r="H14" s="114" t="s">
        <v>56</v>
      </c>
    </row>
    <row r="15" s="148" customFormat="1" ht="22" customHeight="1" spans="1:8">
      <c r="A15" s="172"/>
      <c r="B15" s="173"/>
      <c r="C15" s="174">
        <f t="shared" si="4"/>
        <v>0</v>
      </c>
      <c r="D15" s="174"/>
      <c r="E15" s="174"/>
      <c r="F15" s="174"/>
      <c r="G15" s="174"/>
      <c r="H15" s="169"/>
    </row>
    <row r="16" s="148" customFormat="1" ht="22" customHeight="1" spans="1:8">
      <c r="A16" s="167">
        <v>221</v>
      </c>
      <c r="B16" s="168" t="s">
        <v>46</v>
      </c>
      <c r="C16" s="163">
        <f t="shared" si="4"/>
        <v>127.76</v>
      </c>
      <c r="D16" s="163">
        <f t="shared" ref="D16:G16" si="6">SUM(D17)</f>
        <v>127.76</v>
      </c>
      <c r="E16" s="163">
        <f t="shared" si="6"/>
        <v>0</v>
      </c>
      <c r="F16" s="163">
        <f t="shared" si="6"/>
        <v>0</v>
      </c>
      <c r="G16" s="163">
        <f t="shared" si="6"/>
        <v>0</v>
      </c>
      <c r="H16" s="169"/>
    </row>
    <row r="17" s="148" customFormat="1" ht="22" customHeight="1" spans="1:8">
      <c r="A17" s="167">
        <v>22102</v>
      </c>
      <c r="B17" s="168" t="s">
        <v>47</v>
      </c>
      <c r="C17" s="163">
        <f t="shared" si="4"/>
        <v>127.76</v>
      </c>
      <c r="D17" s="163">
        <f t="shared" ref="D17:G17" si="7">SUM(D18)</f>
        <v>127.76</v>
      </c>
      <c r="E17" s="163">
        <f t="shared" si="7"/>
        <v>0</v>
      </c>
      <c r="F17" s="163">
        <f t="shared" si="7"/>
        <v>0</v>
      </c>
      <c r="G17" s="163">
        <f t="shared" si="7"/>
        <v>0</v>
      </c>
      <c r="H17" s="169"/>
    </row>
    <row r="18" s="148" customFormat="1" ht="22" customHeight="1" spans="1:8">
      <c r="A18" s="167">
        <v>2210201</v>
      </c>
      <c r="B18" s="168" t="s">
        <v>48</v>
      </c>
      <c r="C18" s="163">
        <f t="shared" si="4"/>
        <v>127.76</v>
      </c>
      <c r="D18" s="163">
        <v>127.76</v>
      </c>
      <c r="E18" s="163"/>
      <c r="F18" s="163"/>
      <c r="G18" s="163"/>
      <c r="H18" s="169"/>
    </row>
    <row r="19" s="148" customFormat="1" ht="22" customHeight="1" spans="1:8">
      <c r="A19" s="175"/>
      <c r="B19" s="175"/>
      <c r="C19" s="163"/>
      <c r="D19" s="163"/>
      <c r="E19" s="163"/>
      <c r="F19" s="163"/>
      <c r="G19" s="163"/>
      <c r="H19" s="169"/>
    </row>
    <row r="20" s="148" customFormat="1" ht="22" customHeight="1" spans="1:8">
      <c r="A20" s="176" t="s">
        <v>28</v>
      </c>
      <c r="B20" s="176"/>
      <c r="C20" s="163">
        <f>SUM(D20:G20)</f>
        <v>89693.85</v>
      </c>
      <c r="D20" s="163">
        <f t="shared" ref="D20:G20" si="8">SUM(D7,D10,D16)</f>
        <v>1919.55</v>
      </c>
      <c r="E20" s="163">
        <f t="shared" si="8"/>
        <v>87774.3</v>
      </c>
      <c r="F20" s="163">
        <f t="shared" si="8"/>
        <v>0</v>
      </c>
      <c r="G20" s="163">
        <f t="shared" si="8"/>
        <v>0</v>
      </c>
      <c r="H20" s="169"/>
    </row>
    <row r="21" spans="1:7">
      <c r="A21" s="177"/>
      <c r="B21" s="177"/>
      <c r="C21" s="178"/>
      <c r="D21" s="178"/>
      <c r="E21" s="178"/>
      <c r="F21" s="179"/>
      <c r="G21" s="178"/>
    </row>
  </sheetData>
  <mergeCells count="9">
    <mergeCell ref="A3:H3"/>
    <mergeCell ref="A5:B5"/>
    <mergeCell ref="A20:B20"/>
    <mergeCell ref="C5:C6"/>
    <mergeCell ref="D5:D6"/>
    <mergeCell ref="E5:E6"/>
    <mergeCell ref="F5:F6"/>
    <mergeCell ref="G5:G6"/>
    <mergeCell ref="H5:H6"/>
  </mergeCells>
  <printOptions horizontalCentered="1"/>
  <pageMargins left="0.708333333333333" right="0.708333333333333" top="0.747916666666667" bottom="0.747916666666667" header="0.314583333333333" footer="0.314583333333333"/>
  <pageSetup paperSize="9" scale="95"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U22"/>
  <sheetViews>
    <sheetView topLeftCell="A5" workbookViewId="0">
      <selection activeCell="D6" sqref="D6:E22"/>
    </sheetView>
  </sheetViews>
  <sheetFormatPr defaultColWidth="10.6666666666667" defaultRowHeight="12.75"/>
  <cols>
    <col min="1" max="1" width="47.3333333333333" style="116" customWidth="1"/>
    <col min="2" max="2" width="19.8333333333333" style="116" customWidth="1"/>
    <col min="3" max="3" width="31.1666666666667" style="116" customWidth="1"/>
    <col min="4" max="5" width="17.6666666666667" style="116" customWidth="1"/>
    <col min="6" max="6" width="12.5" style="116" customWidth="1"/>
    <col min="7" max="7" width="10.6666666666667" style="116" hidden="1" customWidth="1"/>
    <col min="8" max="8" width="13.5" style="116" customWidth="1"/>
    <col min="9" max="16384" width="10.6666666666667" style="2"/>
  </cols>
  <sheetData>
    <row r="1" ht="24.75" customHeight="1" spans="1:1">
      <c r="A1" s="3" t="s">
        <v>57</v>
      </c>
    </row>
    <row r="2" ht="33" customHeight="1" spans="1:1">
      <c r="A2" s="117" t="s">
        <v>58</v>
      </c>
    </row>
    <row r="3" ht="21" customHeight="1" spans="1:255">
      <c r="A3" s="118"/>
      <c r="C3" s="119" t="s">
        <v>3</v>
      </c>
      <c r="D3" s="119"/>
      <c r="E3" s="119"/>
      <c r="F3" s="119"/>
      <c r="G3" s="119"/>
      <c r="H3" s="119"/>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row>
    <row r="4" s="115" customFormat="1" ht="24" customHeight="1" spans="1:255">
      <c r="A4" s="120" t="s">
        <v>59</v>
      </c>
      <c r="B4" s="121"/>
      <c r="C4" s="120" t="s">
        <v>60</v>
      </c>
      <c r="D4" s="122"/>
      <c r="E4" s="122"/>
      <c r="F4" s="122"/>
      <c r="G4" s="116"/>
      <c r="H4" s="80" t="s">
        <v>6</v>
      </c>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c r="IR4" s="15"/>
      <c r="IS4" s="15"/>
      <c r="IT4" s="15"/>
      <c r="IU4" s="15"/>
    </row>
    <row r="5" s="115" customFormat="1" ht="36" customHeight="1" spans="1:255">
      <c r="A5" s="120" t="s">
        <v>7</v>
      </c>
      <c r="B5" s="120" t="s">
        <v>8</v>
      </c>
      <c r="C5" s="120" t="s">
        <v>7</v>
      </c>
      <c r="D5" s="120" t="s">
        <v>28</v>
      </c>
      <c r="E5" s="120" t="s">
        <v>61</v>
      </c>
      <c r="F5" s="120" t="s">
        <v>62</v>
      </c>
      <c r="G5" s="116"/>
      <c r="H5" s="82"/>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row>
    <row r="6" ht="19" customHeight="1" spans="1:255">
      <c r="A6" s="123" t="s">
        <v>63</v>
      </c>
      <c r="B6" s="124">
        <f>SUM(B7,B10)</f>
        <v>89693.85</v>
      </c>
      <c r="C6" s="125" t="s">
        <v>10</v>
      </c>
      <c r="D6" s="126">
        <f t="shared" ref="D6:D8" si="0">SUM(E6:F6)</f>
        <v>171.2</v>
      </c>
      <c r="E6" s="126">
        <v>171.2</v>
      </c>
      <c r="F6" s="127"/>
      <c r="G6" s="128"/>
      <c r="H6" s="129"/>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row>
    <row r="7" ht="19" customHeight="1" spans="1:255">
      <c r="A7" s="123" t="s">
        <v>64</v>
      </c>
      <c r="B7" s="124">
        <f>SUM(B8:B9)</f>
        <v>89693.85</v>
      </c>
      <c r="C7" s="125" t="s">
        <v>12</v>
      </c>
      <c r="D7" s="126">
        <f t="shared" si="0"/>
        <v>89394.89</v>
      </c>
      <c r="E7" s="126">
        <v>89394.89</v>
      </c>
      <c r="F7" s="127"/>
      <c r="G7" s="128"/>
      <c r="H7" s="129"/>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row>
    <row r="8" ht="19" customHeight="1" spans="1:255">
      <c r="A8" s="130" t="s">
        <v>65</v>
      </c>
      <c r="B8" s="131">
        <v>89153.85</v>
      </c>
      <c r="C8" s="125" t="s">
        <v>14</v>
      </c>
      <c r="D8" s="126">
        <f t="shared" si="0"/>
        <v>127.76</v>
      </c>
      <c r="E8" s="126">
        <v>127.76</v>
      </c>
      <c r="F8" s="127"/>
      <c r="G8" s="128"/>
      <c r="H8" s="129"/>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row>
    <row r="9" ht="19" customHeight="1" spans="1:255">
      <c r="A9" s="123" t="s">
        <v>66</v>
      </c>
      <c r="B9" s="132">
        <v>540</v>
      </c>
      <c r="C9" s="133"/>
      <c r="D9" s="134"/>
      <c r="E9" s="134"/>
      <c r="F9" s="127"/>
      <c r="G9" s="128"/>
      <c r="H9" s="129"/>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row>
    <row r="10" ht="19" customHeight="1" spans="1:255">
      <c r="A10" s="123" t="s">
        <v>67</v>
      </c>
      <c r="B10" s="135"/>
      <c r="C10" s="133"/>
      <c r="D10" s="134"/>
      <c r="E10" s="134"/>
      <c r="F10" s="127"/>
      <c r="G10" s="128"/>
      <c r="H10" s="129"/>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row>
    <row r="11" ht="19" customHeight="1" spans="1:255">
      <c r="A11" s="123"/>
      <c r="B11" s="135"/>
      <c r="C11" s="136"/>
      <c r="D11" s="134"/>
      <c r="E11" s="134"/>
      <c r="F11" s="127"/>
      <c r="G11" s="128"/>
      <c r="H11" s="129"/>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row>
    <row r="12" ht="19" customHeight="1" spans="1:255">
      <c r="A12" s="123"/>
      <c r="B12" s="135"/>
      <c r="C12" s="136"/>
      <c r="D12" s="134"/>
      <c r="E12" s="134"/>
      <c r="F12" s="127"/>
      <c r="G12" s="128"/>
      <c r="H12" s="129"/>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c r="IQ12" s="15"/>
      <c r="IR12" s="15"/>
      <c r="IS12" s="15"/>
      <c r="IT12" s="15"/>
      <c r="IU12" s="15"/>
    </row>
    <row r="13" ht="19" customHeight="1" spans="1:255">
      <c r="A13" s="123" t="s">
        <v>68</v>
      </c>
      <c r="B13" s="124">
        <f>SUM(B14,B17)</f>
        <v>0</v>
      </c>
      <c r="C13" s="133"/>
      <c r="D13" s="134"/>
      <c r="E13" s="134"/>
      <c r="F13" s="127"/>
      <c r="G13" s="128"/>
      <c r="H13" s="129"/>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row>
    <row r="14" ht="19" customHeight="1" spans="1:255">
      <c r="A14" s="123" t="s">
        <v>64</v>
      </c>
      <c r="B14" s="124">
        <f>SUM(B15:B16)</f>
        <v>0</v>
      </c>
      <c r="C14" s="133"/>
      <c r="D14" s="134"/>
      <c r="E14" s="134"/>
      <c r="F14" s="127"/>
      <c r="G14" s="128"/>
      <c r="H14" s="129"/>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row>
    <row r="15" ht="19" customHeight="1" spans="1:255">
      <c r="A15" s="130" t="s">
        <v>65</v>
      </c>
      <c r="B15" s="135"/>
      <c r="C15" s="127"/>
      <c r="D15" s="134"/>
      <c r="E15" s="134"/>
      <c r="F15" s="127"/>
      <c r="G15" s="128"/>
      <c r="H15" s="129"/>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c r="IQ15" s="15"/>
      <c r="IR15" s="15"/>
      <c r="IS15" s="15"/>
      <c r="IT15" s="15"/>
      <c r="IU15" s="15"/>
    </row>
    <row r="16" ht="19" customHeight="1" spans="1:255">
      <c r="A16" s="123" t="s">
        <v>66</v>
      </c>
      <c r="B16" s="135"/>
      <c r="C16" s="127"/>
      <c r="D16" s="134"/>
      <c r="E16" s="134"/>
      <c r="F16" s="127"/>
      <c r="G16" s="128"/>
      <c r="H16" s="129"/>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row>
    <row r="17" ht="19" customHeight="1" spans="1:255">
      <c r="A17" s="123" t="s">
        <v>67</v>
      </c>
      <c r="B17" s="135"/>
      <c r="C17" s="127"/>
      <c r="D17" s="134"/>
      <c r="E17" s="134"/>
      <c r="F17" s="127"/>
      <c r="G17" s="128"/>
      <c r="H17" s="129"/>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row>
    <row r="18" ht="19" customHeight="1" spans="1:255">
      <c r="A18" s="123"/>
      <c r="B18" s="135"/>
      <c r="C18" s="137" t="s">
        <v>69</v>
      </c>
      <c r="D18" s="134"/>
      <c r="E18" s="124">
        <f>SUM(B22-E6-E7-E8)</f>
        <v>9.30810983845731e-12</v>
      </c>
      <c r="F18" s="127"/>
      <c r="G18" s="128"/>
      <c r="H18" s="129"/>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row>
    <row r="19" ht="19" customHeight="1" spans="1:255">
      <c r="A19" s="123"/>
      <c r="B19" s="135"/>
      <c r="C19" s="127"/>
      <c r="D19" s="134"/>
      <c r="E19" s="134"/>
      <c r="F19" s="127"/>
      <c r="G19" s="128"/>
      <c r="H19" s="129"/>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5"/>
      <c r="IJ19" s="15"/>
      <c r="IK19" s="15"/>
      <c r="IL19" s="15"/>
      <c r="IM19" s="15"/>
      <c r="IN19" s="15"/>
      <c r="IO19" s="15"/>
      <c r="IP19" s="15"/>
      <c r="IQ19" s="15"/>
      <c r="IR19" s="15"/>
      <c r="IS19" s="15"/>
      <c r="IT19" s="15"/>
      <c r="IU19" s="15"/>
    </row>
    <row r="20" ht="19" customHeight="1" spans="1:255">
      <c r="A20" s="123"/>
      <c r="B20" s="135"/>
      <c r="C20" s="127"/>
      <c r="D20" s="134"/>
      <c r="E20" s="134"/>
      <c r="F20" s="127"/>
      <c r="G20" s="128"/>
      <c r="H20" s="129"/>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5"/>
      <c r="IJ20" s="15"/>
      <c r="IK20" s="15"/>
      <c r="IL20" s="15"/>
      <c r="IM20" s="15"/>
      <c r="IN20" s="15"/>
      <c r="IO20" s="15"/>
      <c r="IP20" s="15"/>
      <c r="IQ20" s="15"/>
      <c r="IR20" s="15"/>
      <c r="IS20" s="15"/>
      <c r="IT20" s="15"/>
      <c r="IU20" s="15"/>
    </row>
    <row r="21" ht="19" customHeight="1" spans="1:255">
      <c r="A21" s="123"/>
      <c r="B21" s="135"/>
      <c r="C21" s="138"/>
      <c r="D21" s="134"/>
      <c r="E21" s="134"/>
      <c r="F21" s="127"/>
      <c r="G21" s="128"/>
      <c r="H21" s="129"/>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row>
    <row r="22" ht="19" customHeight="1" spans="1:255">
      <c r="A22" s="139" t="s">
        <v>70</v>
      </c>
      <c r="B22" s="140">
        <f>SUM(B6,B13)</f>
        <v>89693.85</v>
      </c>
      <c r="C22" s="29" t="s">
        <v>71</v>
      </c>
      <c r="D22" s="141">
        <f>SUM(E22:F22)</f>
        <v>89693.85</v>
      </c>
      <c r="E22" s="142">
        <f>SUM(E6:E18)</f>
        <v>89693.85</v>
      </c>
      <c r="F22" s="143">
        <f>SUM(F6:F7,F18)</f>
        <v>0</v>
      </c>
      <c r="G22" s="144"/>
      <c r="H22" s="14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row>
  </sheetData>
  <mergeCells count="6">
    <mergeCell ref="A2:F2"/>
    <mergeCell ref="A3:B3"/>
    <mergeCell ref="C3:H3"/>
    <mergeCell ref="A4:B4"/>
    <mergeCell ref="C4:F4"/>
    <mergeCell ref="H4:H5"/>
  </mergeCells>
  <printOptions horizontalCentered="1"/>
  <pageMargins left="0.511111111111111" right="0.511111111111111" top="0.747916666666667" bottom="0.747916666666667" header="0.314583333333333" footer="0.314583333333333"/>
  <pageSetup paperSize="9" scale="95"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6"/>
  <sheetViews>
    <sheetView tabSelected="1" topLeftCell="A5" workbookViewId="0">
      <selection activeCell="H13" sqref="H13"/>
    </sheetView>
  </sheetViews>
  <sheetFormatPr defaultColWidth="9.33333333333333" defaultRowHeight="12.75"/>
  <cols>
    <col min="1" max="3" width="5.33333333333333" style="76" customWidth="1"/>
    <col min="4" max="4" width="36.5" style="19" customWidth="1"/>
    <col min="5" max="6" width="16" style="19" customWidth="1"/>
    <col min="7" max="7" width="14.6666666666667" style="19" customWidth="1"/>
    <col min="8" max="8" width="13.5" style="19" customWidth="1"/>
    <col min="9" max="9" width="16.6666666666667" style="19" customWidth="1"/>
    <col min="10" max="10" width="28.8333333333333" style="19" customWidth="1"/>
    <col min="11" max="16384" width="9.33333333333333" style="19"/>
  </cols>
  <sheetData>
    <row r="1" ht="20.25" spans="1:1">
      <c r="A1" s="3" t="s">
        <v>72</v>
      </c>
    </row>
    <row r="2" s="15" customFormat="1" spans="1:3">
      <c r="A2" s="77"/>
      <c r="B2" s="77"/>
      <c r="C2" s="77"/>
    </row>
    <row r="3" ht="30" customHeight="1" spans="1:10">
      <c r="A3" s="23" t="s">
        <v>73</v>
      </c>
      <c r="B3" s="23"/>
      <c r="C3" s="23"/>
      <c r="D3" s="24"/>
      <c r="E3" s="24"/>
      <c r="F3" s="24"/>
      <c r="G3" s="24"/>
      <c r="H3" s="24"/>
      <c r="I3" s="110"/>
      <c r="J3" s="110"/>
    </row>
    <row r="4" spans="1:10">
      <c r="A4" s="78" t="s">
        <v>74</v>
      </c>
      <c r="B4" s="78"/>
      <c r="C4" s="78"/>
      <c r="D4" s="25"/>
      <c r="E4" s="25"/>
      <c r="F4" s="25"/>
      <c r="G4" s="25"/>
      <c r="H4" s="25"/>
      <c r="I4" s="25"/>
      <c r="J4" s="111" t="s">
        <v>3</v>
      </c>
    </row>
    <row r="5" s="17" customFormat="1" ht="20.1" customHeight="1" spans="1:10">
      <c r="A5" s="79" t="s">
        <v>36</v>
      </c>
      <c r="B5" s="79"/>
      <c r="C5" s="79"/>
      <c r="D5" s="80" t="s">
        <v>37</v>
      </c>
      <c r="E5" s="80" t="s">
        <v>75</v>
      </c>
      <c r="F5" s="80" t="s">
        <v>51</v>
      </c>
      <c r="G5" s="81" t="s">
        <v>52</v>
      </c>
      <c r="H5" s="81"/>
      <c r="I5" s="81"/>
      <c r="J5" s="80" t="s">
        <v>6</v>
      </c>
    </row>
    <row r="6" s="17" customFormat="1" ht="27" customHeight="1" spans="1:10">
      <c r="A6" s="79" t="s">
        <v>76</v>
      </c>
      <c r="B6" s="79" t="s">
        <v>77</v>
      </c>
      <c r="C6" s="79" t="s">
        <v>78</v>
      </c>
      <c r="D6" s="82"/>
      <c r="E6" s="82"/>
      <c r="F6" s="82"/>
      <c r="G6" s="81" t="s">
        <v>79</v>
      </c>
      <c r="H6" s="81" t="s">
        <v>80</v>
      </c>
      <c r="I6" s="81" t="s">
        <v>81</v>
      </c>
      <c r="J6" s="82"/>
    </row>
    <row r="7" s="17" customFormat="1" ht="18" customHeight="1" spans="1:10">
      <c r="A7" s="83" t="s">
        <v>82</v>
      </c>
      <c r="B7" s="83"/>
      <c r="C7" s="83"/>
      <c r="D7" s="84" t="s">
        <v>38</v>
      </c>
      <c r="E7" s="35">
        <f t="shared" ref="E7:E9" si="0">SUM(F7,G7)</f>
        <v>171.2</v>
      </c>
      <c r="F7" s="85">
        <f t="shared" ref="F7:I7" si="1">F8</f>
        <v>171.2</v>
      </c>
      <c r="G7" s="35">
        <f t="shared" ref="G7:G9" si="2">SUM(H7:I7)</f>
        <v>0</v>
      </c>
      <c r="H7" s="85">
        <f t="shared" si="1"/>
        <v>0</v>
      </c>
      <c r="I7" s="85">
        <f t="shared" si="1"/>
        <v>0</v>
      </c>
      <c r="J7" s="112"/>
    </row>
    <row r="8" s="17" customFormat="1" ht="18" customHeight="1" spans="1:10">
      <c r="A8" s="83" t="s">
        <v>82</v>
      </c>
      <c r="B8" s="83" t="s">
        <v>83</v>
      </c>
      <c r="C8" s="83"/>
      <c r="D8" s="84" t="s">
        <v>39</v>
      </c>
      <c r="E8" s="35">
        <f t="shared" si="0"/>
        <v>171.2</v>
      </c>
      <c r="F8" s="85">
        <f t="shared" ref="F8:I8" si="3">F9</f>
        <v>171.2</v>
      </c>
      <c r="G8" s="35">
        <f t="shared" si="2"/>
        <v>0</v>
      </c>
      <c r="H8" s="85">
        <f t="shared" si="3"/>
        <v>0</v>
      </c>
      <c r="I8" s="85">
        <f t="shared" si="3"/>
        <v>0</v>
      </c>
      <c r="J8" s="112"/>
    </row>
    <row r="9" s="17" customFormat="1" ht="18" customHeight="1" spans="1:10">
      <c r="A9" s="83" t="s">
        <v>82</v>
      </c>
      <c r="B9" s="83" t="s">
        <v>83</v>
      </c>
      <c r="C9" s="83" t="s">
        <v>83</v>
      </c>
      <c r="D9" s="84" t="s">
        <v>40</v>
      </c>
      <c r="E9" s="35">
        <f t="shared" si="0"/>
        <v>171.2</v>
      </c>
      <c r="F9" s="86">
        <v>171.2</v>
      </c>
      <c r="G9" s="35">
        <f t="shared" si="2"/>
        <v>0</v>
      </c>
      <c r="H9" s="38"/>
      <c r="I9" s="38"/>
      <c r="J9" s="112"/>
    </row>
    <row r="10" ht="18" customHeight="1" spans="1:10">
      <c r="A10" s="87" t="s">
        <v>84</v>
      </c>
      <c r="B10" s="87"/>
      <c r="C10" s="87"/>
      <c r="D10" s="88" t="s">
        <v>41</v>
      </c>
      <c r="E10" s="35">
        <f t="shared" ref="E10:E21" si="4">SUM(F10,G10)</f>
        <v>89394.89</v>
      </c>
      <c r="F10" s="35">
        <f t="shared" ref="F10:I10" si="5">SUM(F11)</f>
        <v>1620.59</v>
      </c>
      <c r="G10" s="35">
        <f t="shared" ref="G10:G21" si="6">SUM(H10:I10)</f>
        <v>87774.3</v>
      </c>
      <c r="H10" s="35">
        <f t="shared" si="5"/>
        <v>1946.3</v>
      </c>
      <c r="I10" s="35">
        <f t="shared" si="5"/>
        <v>85828</v>
      </c>
      <c r="J10" s="37"/>
    </row>
    <row r="11" ht="18" customHeight="1" spans="1:10">
      <c r="A11" s="87" t="s">
        <v>84</v>
      </c>
      <c r="B11" s="87" t="s">
        <v>83</v>
      </c>
      <c r="C11" s="87"/>
      <c r="D11" s="88" t="s">
        <v>42</v>
      </c>
      <c r="E11" s="35">
        <f t="shared" si="4"/>
        <v>89394.89</v>
      </c>
      <c r="F11" s="35">
        <f t="shared" ref="F11:I11" si="7">SUM(F12:F15)</f>
        <v>1620.59</v>
      </c>
      <c r="G11" s="35">
        <f t="shared" si="6"/>
        <v>87774.3</v>
      </c>
      <c r="H11" s="35">
        <f t="shared" si="7"/>
        <v>1946.3</v>
      </c>
      <c r="I11" s="35">
        <f t="shared" si="7"/>
        <v>85828</v>
      </c>
      <c r="J11" s="37"/>
    </row>
    <row r="12" ht="18" customHeight="1" spans="1:10">
      <c r="A12" s="87" t="s">
        <v>84</v>
      </c>
      <c r="B12" s="87" t="s">
        <v>83</v>
      </c>
      <c r="C12" s="87" t="s">
        <v>85</v>
      </c>
      <c r="D12" s="88" t="s">
        <v>43</v>
      </c>
      <c r="E12" s="35">
        <f t="shared" si="4"/>
        <v>1620.59</v>
      </c>
      <c r="F12" s="89">
        <v>1620.59</v>
      </c>
      <c r="G12" s="35">
        <f t="shared" si="6"/>
        <v>0</v>
      </c>
      <c r="H12" s="35"/>
      <c r="I12" s="35"/>
      <c r="J12" s="37"/>
    </row>
    <row r="13" ht="45" customHeight="1" spans="1:10">
      <c r="A13" s="90" t="s">
        <v>84</v>
      </c>
      <c r="B13" s="90" t="s">
        <v>83</v>
      </c>
      <c r="C13" s="90" t="s">
        <v>86</v>
      </c>
      <c r="D13" s="91" t="s">
        <v>44</v>
      </c>
      <c r="E13" s="92">
        <f t="shared" si="4"/>
        <v>574.3</v>
      </c>
      <c r="F13" s="92"/>
      <c r="G13" s="92">
        <f t="shared" si="6"/>
        <v>574.3</v>
      </c>
      <c r="H13" s="93">
        <v>574.3</v>
      </c>
      <c r="I13" s="92"/>
      <c r="J13" s="113" t="s">
        <v>87</v>
      </c>
    </row>
    <row r="14" ht="58" customHeight="1" spans="1:10">
      <c r="A14" s="87" t="s">
        <v>84</v>
      </c>
      <c r="B14" s="87" t="s">
        <v>83</v>
      </c>
      <c r="C14" s="87" t="s">
        <v>83</v>
      </c>
      <c r="D14" s="94" t="s">
        <v>45</v>
      </c>
      <c r="E14" s="95">
        <f t="shared" si="4"/>
        <v>87200</v>
      </c>
      <c r="F14" s="95"/>
      <c r="G14" s="95">
        <f t="shared" si="6"/>
        <v>87200</v>
      </c>
      <c r="H14" s="96">
        <v>1372</v>
      </c>
      <c r="I14" s="95">
        <v>85828</v>
      </c>
      <c r="J14" s="114" t="s">
        <v>88</v>
      </c>
    </row>
    <row r="15" ht="18" customHeight="1" spans="1:10">
      <c r="A15" s="97"/>
      <c r="B15" s="97"/>
      <c r="C15" s="97"/>
      <c r="D15" s="98"/>
      <c r="E15" s="99">
        <f t="shared" si="4"/>
        <v>0</v>
      </c>
      <c r="F15" s="99"/>
      <c r="G15" s="99">
        <f t="shared" si="6"/>
        <v>0</v>
      </c>
      <c r="H15" s="99"/>
      <c r="I15" s="99"/>
      <c r="J15" s="37"/>
    </row>
    <row r="16" ht="18" customHeight="1" spans="1:10">
      <c r="A16" s="87" t="s">
        <v>89</v>
      </c>
      <c r="B16" s="87"/>
      <c r="C16" s="87"/>
      <c r="D16" s="100" t="s">
        <v>46</v>
      </c>
      <c r="E16" s="35">
        <f t="shared" si="4"/>
        <v>127.76</v>
      </c>
      <c r="F16" s="35">
        <f t="shared" ref="F16:I16" si="8">SUM(F17)</f>
        <v>127.76</v>
      </c>
      <c r="G16" s="35">
        <f t="shared" si="6"/>
        <v>0</v>
      </c>
      <c r="H16" s="35">
        <f t="shared" si="8"/>
        <v>0</v>
      </c>
      <c r="I16" s="35">
        <f t="shared" si="8"/>
        <v>0</v>
      </c>
      <c r="J16" s="37"/>
    </row>
    <row r="17" ht="18" customHeight="1" spans="1:10">
      <c r="A17" s="87" t="s">
        <v>89</v>
      </c>
      <c r="B17" s="87" t="s">
        <v>86</v>
      </c>
      <c r="C17" s="87"/>
      <c r="D17" s="100" t="s">
        <v>47</v>
      </c>
      <c r="E17" s="35">
        <f t="shared" si="4"/>
        <v>127.76</v>
      </c>
      <c r="F17" s="35">
        <f t="shared" ref="F17:I17" si="9">SUM(F18)</f>
        <v>127.76</v>
      </c>
      <c r="G17" s="35">
        <f t="shared" si="6"/>
        <v>0</v>
      </c>
      <c r="H17" s="35">
        <f t="shared" si="9"/>
        <v>0</v>
      </c>
      <c r="I17" s="35">
        <f t="shared" si="9"/>
        <v>0</v>
      </c>
      <c r="J17" s="37"/>
    </row>
    <row r="18" ht="18" customHeight="1" spans="1:10">
      <c r="A18" s="87" t="s">
        <v>89</v>
      </c>
      <c r="B18" s="87" t="s">
        <v>86</v>
      </c>
      <c r="C18" s="87" t="s">
        <v>85</v>
      </c>
      <c r="D18" s="100" t="s">
        <v>48</v>
      </c>
      <c r="E18" s="35">
        <f t="shared" si="4"/>
        <v>127.76</v>
      </c>
      <c r="F18" s="101">
        <v>127.76</v>
      </c>
      <c r="G18" s="35">
        <f t="shared" si="6"/>
        <v>0</v>
      </c>
      <c r="H18" s="102"/>
      <c r="I18" s="102"/>
      <c r="J18" s="37"/>
    </row>
    <row r="19" ht="18" customHeight="1" spans="1:10">
      <c r="A19" s="87"/>
      <c r="B19" s="87"/>
      <c r="C19" s="87"/>
      <c r="D19" s="103"/>
      <c r="E19" s="35"/>
      <c r="F19" s="35"/>
      <c r="G19" s="35"/>
      <c r="H19" s="102"/>
      <c r="I19" s="102"/>
      <c r="J19" s="37"/>
    </row>
    <row r="20" ht="18" customHeight="1" spans="1:10">
      <c r="A20" s="90"/>
      <c r="B20" s="90"/>
      <c r="C20" s="90"/>
      <c r="D20" s="104"/>
      <c r="E20" s="35"/>
      <c r="F20" s="35"/>
      <c r="G20" s="35"/>
      <c r="H20" s="102"/>
      <c r="I20" s="102"/>
      <c r="J20" s="37"/>
    </row>
    <row r="21" ht="20.1" customHeight="1" spans="1:10">
      <c r="A21" s="81" t="s">
        <v>28</v>
      </c>
      <c r="B21" s="79"/>
      <c r="C21" s="79"/>
      <c r="D21" s="105"/>
      <c r="E21" s="35">
        <f t="shared" si="4"/>
        <v>89693.85</v>
      </c>
      <c r="F21" s="35">
        <f t="shared" ref="F21:I21" si="10">SUM(F7,F10,F16)</f>
        <v>1919.55</v>
      </c>
      <c r="G21" s="35">
        <f t="shared" si="6"/>
        <v>87774.3</v>
      </c>
      <c r="H21" s="35">
        <f t="shared" si="10"/>
        <v>1946.3</v>
      </c>
      <c r="I21" s="35">
        <f t="shared" si="10"/>
        <v>85828</v>
      </c>
      <c r="J21" s="37"/>
    </row>
    <row r="22" spans="1:3">
      <c r="A22" s="106"/>
      <c r="B22" s="106"/>
      <c r="C22" s="106"/>
    </row>
    <row r="23" spans="1:3">
      <c r="A23" s="107"/>
      <c r="B23" s="107"/>
      <c r="C23" s="107"/>
    </row>
    <row r="24" spans="1:3">
      <c r="A24" s="108"/>
      <c r="B24" s="109"/>
      <c r="C24" s="109"/>
    </row>
    <row r="25" spans="1:3">
      <c r="A25" s="107"/>
      <c r="B25" s="107"/>
      <c r="C25" s="107"/>
    </row>
    <row r="26" spans="1:3">
      <c r="A26" s="109"/>
      <c r="B26" s="109"/>
      <c r="C26" s="109"/>
    </row>
  </sheetData>
  <mergeCells count="8">
    <mergeCell ref="A3:J3"/>
    <mergeCell ref="A5:C5"/>
    <mergeCell ref="G5:I5"/>
    <mergeCell ref="A21:D21"/>
    <mergeCell ref="D5:D6"/>
    <mergeCell ref="E5:E6"/>
    <mergeCell ref="F5:F6"/>
    <mergeCell ref="J5:J6"/>
  </mergeCells>
  <printOptions horizontalCentered="1"/>
  <pageMargins left="0.511111111111111" right="0.511111111111111" top="0.747916666666667" bottom="0.747916666666667" header="0.314583333333333" footer="0.314583333333333"/>
  <pageSetup paperSize="9" scale="95"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0"/>
  <sheetViews>
    <sheetView topLeftCell="A15" workbookViewId="0">
      <selection activeCell="C19" sqref="C19"/>
    </sheetView>
  </sheetViews>
  <sheetFormatPr defaultColWidth="9.33333333333333" defaultRowHeight="12.75" outlineLevelCol="7"/>
  <cols>
    <col min="1" max="1" width="11.1666666666667" customWidth="1"/>
    <col min="2" max="2" width="34.8333333333333" customWidth="1"/>
    <col min="3" max="5" width="17.1666666666667" customWidth="1"/>
    <col min="6" max="6" width="12.6666666666667" customWidth="1"/>
  </cols>
  <sheetData>
    <row r="1" ht="20.25" spans="1:1">
      <c r="A1" s="3" t="s">
        <v>90</v>
      </c>
    </row>
    <row r="2" ht="24" customHeight="1" spans="1:6">
      <c r="A2" s="52" t="s">
        <v>91</v>
      </c>
      <c r="B2" s="52"/>
      <c r="C2" s="52"/>
      <c r="D2" s="52"/>
      <c r="E2" s="52"/>
      <c r="F2" s="52"/>
    </row>
    <row r="3" ht="27" customHeight="1" spans="1:6">
      <c r="A3" s="53" t="s">
        <v>92</v>
      </c>
      <c r="B3" s="53"/>
      <c r="C3" s="54"/>
      <c r="D3" s="54"/>
      <c r="F3" s="55" t="s">
        <v>3</v>
      </c>
    </row>
    <row r="4" ht="21" customHeight="1" spans="1:6">
      <c r="A4" s="7" t="s">
        <v>93</v>
      </c>
      <c r="B4" s="56"/>
      <c r="C4" s="7" t="s">
        <v>51</v>
      </c>
      <c r="D4" s="57"/>
      <c r="E4" s="56"/>
      <c r="F4" s="58" t="s">
        <v>6</v>
      </c>
    </row>
    <row r="5" ht="21" customHeight="1" spans="1:8">
      <c r="A5" s="6" t="s">
        <v>36</v>
      </c>
      <c r="B5" s="6" t="s">
        <v>37</v>
      </c>
      <c r="C5" s="6" t="s">
        <v>28</v>
      </c>
      <c r="D5" s="6" t="s">
        <v>94</v>
      </c>
      <c r="E5" s="6" t="s">
        <v>95</v>
      </c>
      <c r="F5" s="59"/>
      <c r="H5" s="60"/>
    </row>
    <row r="6" ht="21" customHeight="1" spans="1:6">
      <c r="A6" s="61"/>
      <c r="B6" s="61" t="s">
        <v>96</v>
      </c>
      <c r="C6" s="62">
        <v>1237.36</v>
      </c>
      <c r="D6" s="62">
        <v>1237.36</v>
      </c>
      <c r="E6" s="62">
        <v>0</v>
      </c>
      <c r="F6" s="63"/>
    </row>
    <row r="7" ht="19" customHeight="1" spans="1:6">
      <c r="A7" s="64" t="s">
        <v>97</v>
      </c>
      <c r="B7" s="65" t="s">
        <v>98</v>
      </c>
      <c r="C7" s="66">
        <v>513.58</v>
      </c>
      <c r="D7" s="66">
        <v>513.58</v>
      </c>
      <c r="E7" s="66">
        <v>0</v>
      </c>
      <c r="F7" s="63"/>
    </row>
    <row r="8" ht="19" customHeight="1" spans="1:6">
      <c r="A8" s="64" t="s">
        <v>99</v>
      </c>
      <c r="B8" s="65" t="s">
        <v>100</v>
      </c>
      <c r="C8" s="66">
        <v>481.1</v>
      </c>
      <c r="D8" s="66">
        <v>481.1</v>
      </c>
      <c r="E8" s="66">
        <v>0</v>
      </c>
      <c r="F8" s="63"/>
    </row>
    <row r="9" ht="19" customHeight="1" spans="1:6">
      <c r="A9" s="64" t="s">
        <v>101</v>
      </c>
      <c r="B9" s="65" t="s">
        <v>102</v>
      </c>
      <c r="C9" s="66">
        <v>40.73</v>
      </c>
      <c r="D9" s="66">
        <v>40.73</v>
      </c>
      <c r="E9" s="66">
        <v>0</v>
      </c>
      <c r="F9" s="63"/>
    </row>
    <row r="10" ht="19" customHeight="1" spans="1:6">
      <c r="A10" s="64" t="s">
        <v>103</v>
      </c>
      <c r="B10" s="65" t="s">
        <v>104</v>
      </c>
      <c r="C10" s="66">
        <v>30.75</v>
      </c>
      <c r="D10" s="66">
        <v>30.75</v>
      </c>
      <c r="E10" s="66">
        <v>0</v>
      </c>
      <c r="F10" s="63"/>
    </row>
    <row r="11" ht="19" customHeight="1" spans="1:6">
      <c r="A11" s="64" t="s">
        <v>105</v>
      </c>
      <c r="B11" s="65" t="s">
        <v>106</v>
      </c>
      <c r="C11" s="66">
        <v>171.2</v>
      </c>
      <c r="D11" s="66">
        <v>171.2</v>
      </c>
      <c r="E11" s="66">
        <v>0</v>
      </c>
      <c r="F11" s="63"/>
    </row>
    <row r="12" ht="21" customHeight="1" spans="1:6">
      <c r="A12" s="67"/>
      <c r="B12" s="61" t="s">
        <v>107</v>
      </c>
      <c r="C12" s="62">
        <v>323.57</v>
      </c>
      <c r="D12" s="62">
        <v>132.9</v>
      </c>
      <c r="E12" s="62">
        <v>190.67</v>
      </c>
      <c r="F12" s="63"/>
    </row>
    <row r="13" ht="18" customHeight="1" spans="1:6">
      <c r="A13" s="64" t="s">
        <v>108</v>
      </c>
      <c r="B13" s="65" t="s">
        <v>109</v>
      </c>
      <c r="C13" s="66">
        <v>27.11</v>
      </c>
      <c r="D13" s="66">
        <v>0</v>
      </c>
      <c r="E13" s="66">
        <v>27.11</v>
      </c>
      <c r="F13" s="63"/>
    </row>
    <row r="14" ht="18" customHeight="1" spans="1:6">
      <c r="A14" s="64" t="s">
        <v>110</v>
      </c>
      <c r="B14" s="65" t="s">
        <v>111</v>
      </c>
      <c r="C14" s="66">
        <v>5</v>
      </c>
      <c r="D14" s="66">
        <v>0</v>
      </c>
      <c r="E14" s="66">
        <v>5</v>
      </c>
      <c r="F14" s="63"/>
    </row>
    <row r="15" ht="18" customHeight="1" spans="1:6">
      <c r="A15" s="64" t="s">
        <v>112</v>
      </c>
      <c r="B15" s="65" t="s">
        <v>113</v>
      </c>
      <c r="C15" s="66">
        <v>0.2</v>
      </c>
      <c r="D15" s="66">
        <v>0</v>
      </c>
      <c r="E15" s="66">
        <v>0.2</v>
      </c>
      <c r="F15" s="63"/>
    </row>
    <row r="16" ht="18" customHeight="1" spans="1:6">
      <c r="A16" s="64" t="s">
        <v>114</v>
      </c>
      <c r="B16" s="65" t="s">
        <v>115</v>
      </c>
      <c r="C16" s="66">
        <v>0.2</v>
      </c>
      <c r="D16" s="66">
        <v>0</v>
      </c>
      <c r="E16" s="66">
        <v>0.2</v>
      </c>
      <c r="F16" s="63"/>
    </row>
    <row r="17" ht="18" customHeight="1" spans="1:6">
      <c r="A17" s="64" t="s">
        <v>116</v>
      </c>
      <c r="B17" s="65" t="s">
        <v>117</v>
      </c>
      <c r="C17" s="66">
        <v>3.94</v>
      </c>
      <c r="D17" s="66">
        <v>0</v>
      </c>
      <c r="E17" s="66">
        <v>3.94</v>
      </c>
      <c r="F17" s="63"/>
    </row>
    <row r="18" ht="18" customHeight="1" spans="1:6">
      <c r="A18" s="64" t="s">
        <v>118</v>
      </c>
      <c r="B18" s="65" t="s">
        <v>119</v>
      </c>
      <c r="C18" s="66">
        <v>10.81</v>
      </c>
      <c r="D18" s="66">
        <v>0</v>
      </c>
      <c r="E18" s="66">
        <v>10.81</v>
      </c>
      <c r="F18" s="63"/>
    </row>
    <row r="19" ht="18" customHeight="1" spans="1:6">
      <c r="A19" s="64" t="s">
        <v>120</v>
      </c>
      <c r="B19" s="65" t="s">
        <v>121</v>
      </c>
      <c r="C19" s="66">
        <v>12</v>
      </c>
      <c r="D19" s="66">
        <v>0</v>
      </c>
      <c r="E19" s="66">
        <v>12</v>
      </c>
      <c r="F19" s="63"/>
    </row>
    <row r="20" ht="18" customHeight="1" spans="1:6">
      <c r="A20" s="64" t="s">
        <v>122</v>
      </c>
      <c r="B20" s="65" t="s">
        <v>123</v>
      </c>
      <c r="C20" s="66">
        <v>2.37</v>
      </c>
      <c r="D20" s="66">
        <v>0</v>
      </c>
      <c r="E20" s="66">
        <v>2.37</v>
      </c>
      <c r="F20" s="68"/>
    </row>
    <row r="21" ht="18" customHeight="1" spans="1:6">
      <c r="A21" s="64" t="s">
        <v>124</v>
      </c>
      <c r="B21" s="65" t="s">
        <v>125</v>
      </c>
      <c r="C21" s="66">
        <v>15.36</v>
      </c>
      <c r="D21" s="66">
        <v>0</v>
      </c>
      <c r="E21" s="66">
        <v>15.36</v>
      </c>
      <c r="F21" s="63"/>
    </row>
    <row r="22" ht="18" customHeight="1" spans="1:6">
      <c r="A22" s="64" t="s">
        <v>126</v>
      </c>
      <c r="B22" s="65" t="s">
        <v>127</v>
      </c>
      <c r="C22" s="66">
        <v>1.16</v>
      </c>
      <c r="D22" s="66">
        <v>0</v>
      </c>
      <c r="E22" s="66">
        <v>1.16</v>
      </c>
      <c r="F22" s="69"/>
    </row>
    <row r="23" ht="18" customHeight="1" spans="1:6">
      <c r="A23" s="64" t="s">
        <v>128</v>
      </c>
      <c r="B23" s="65" t="s">
        <v>129</v>
      </c>
      <c r="C23" s="66">
        <v>6</v>
      </c>
      <c r="D23" s="66">
        <v>0</v>
      </c>
      <c r="E23" s="66">
        <v>6</v>
      </c>
      <c r="F23" s="69"/>
    </row>
    <row r="24" ht="18" customHeight="1" spans="1:6">
      <c r="A24" s="64" t="s">
        <v>130</v>
      </c>
      <c r="B24" s="65" t="s">
        <v>131</v>
      </c>
      <c r="C24" s="66">
        <v>5</v>
      </c>
      <c r="D24" s="66">
        <v>0</v>
      </c>
      <c r="E24" s="66">
        <v>5</v>
      </c>
      <c r="F24" s="69"/>
    </row>
    <row r="25" ht="18" customHeight="1" spans="1:6">
      <c r="A25" s="64" t="s">
        <v>132</v>
      </c>
      <c r="B25" s="65" t="s">
        <v>133</v>
      </c>
      <c r="C25" s="66">
        <v>4.99</v>
      </c>
      <c r="D25" s="66">
        <v>0</v>
      </c>
      <c r="E25" s="66">
        <v>4.99</v>
      </c>
      <c r="F25" s="69"/>
    </row>
    <row r="26" ht="18" customHeight="1" spans="1:6">
      <c r="A26" s="64" t="s">
        <v>134</v>
      </c>
      <c r="B26" s="65" t="s">
        <v>135</v>
      </c>
      <c r="C26" s="66">
        <v>44.7</v>
      </c>
      <c r="D26" s="66">
        <v>0</v>
      </c>
      <c r="E26" s="66">
        <v>44.7</v>
      </c>
      <c r="F26" s="70"/>
    </row>
    <row r="27" ht="18" customHeight="1" spans="1:6">
      <c r="A27" s="64" t="s">
        <v>136</v>
      </c>
      <c r="B27" s="65" t="s">
        <v>137</v>
      </c>
      <c r="C27" s="66">
        <v>0.5</v>
      </c>
      <c r="D27" s="66">
        <v>0</v>
      </c>
      <c r="E27" s="66">
        <v>0.5</v>
      </c>
      <c r="F27" s="70"/>
    </row>
    <row r="28" ht="18" customHeight="1" spans="1:6">
      <c r="A28" s="64" t="s">
        <v>138</v>
      </c>
      <c r="B28" s="65" t="s">
        <v>139</v>
      </c>
      <c r="C28" s="66">
        <v>3.2</v>
      </c>
      <c r="D28" s="66">
        <v>0</v>
      </c>
      <c r="E28" s="66">
        <v>3.2</v>
      </c>
      <c r="F28" s="70"/>
    </row>
    <row r="29" ht="18" customHeight="1" spans="1:6">
      <c r="A29" s="64" t="s">
        <v>140</v>
      </c>
      <c r="B29" s="65" t="s">
        <v>141</v>
      </c>
      <c r="C29" s="66">
        <v>18.91</v>
      </c>
      <c r="D29" s="66">
        <v>0</v>
      </c>
      <c r="E29" s="66">
        <v>18.91</v>
      </c>
      <c r="F29" s="70"/>
    </row>
    <row r="30" ht="18" customHeight="1" spans="1:6">
      <c r="A30" s="64" t="s">
        <v>142</v>
      </c>
      <c r="B30" s="65" t="s">
        <v>143</v>
      </c>
      <c r="C30" s="66">
        <v>5</v>
      </c>
      <c r="D30" s="66">
        <v>0</v>
      </c>
      <c r="E30" s="66">
        <v>5</v>
      </c>
      <c r="F30" s="70"/>
    </row>
    <row r="31" ht="18" customHeight="1" spans="1:6">
      <c r="A31" s="64" t="s">
        <v>144</v>
      </c>
      <c r="B31" s="65" t="s">
        <v>145</v>
      </c>
      <c r="C31" s="66">
        <v>19.03</v>
      </c>
      <c r="D31" s="66">
        <v>0</v>
      </c>
      <c r="E31" s="66">
        <v>19.03</v>
      </c>
      <c r="F31" s="70"/>
    </row>
    <row r="32" ht="18" customHeight="1" spans="1:6">
      <c r="A32" s="64" t="s">
        <v>146</v>
      </c>
      <c r="B32" s="65" t="s">
        <v>147</v>
      </c>
      <c r="C32" s="66">
        <v>132.9</v>
      </c>
      <c r="D32" s="66">
        <v>132.9</v>
      </c>
      <c r="E32" s="66">
        <v>0</v>
      </c>
      <c r="F32" s="70"/>
    </row>
    <row r="33" ht="18" customHeight="1" spans="1:6">
      <c r="A33" s="64" t="s">
        <v>148</v>
      </c>
      <c r="B33" s="65" t="s">
        <v>149</v>
      </c>
      <c r="C33" s="66">
        <v>5.19</v>
      </c>
      <c r="D33" s="66">
        <v>0</v>
      </c>
      <c r="E33" s="66">
        <v>5.19</v>
      </c>
      <c r="F33" s="70"/>
    </row>
    <row r="34" ht="21" customHeight="1" spans="1:6">
      <c r="A34" s="67"/>
      <c r="B34" s="61" t="s">
        <v>150</v>
      </c>
      <c r="C34" s="62">
        <v>348.62</v>
      </c>
      <c r="D34" s="62">
        <v>348.62</v>
      </c>
      <c r="E34" s="62">
        <v>0</v>
      </c>
      <c r="F34" s="70"/>
    </row>
    <row r="35" ht="18" customHeight="1" spans="1:6">
      <c r="A35" s="64" t="s">
        <v>151</v>
      </c>
      <c r="B35" s="65" t="s">
        <v>152</v>
      </c>
      <c r="C35" s="66">
        <v>83.53</v>
      </c>
      <c r="D35" s="66">
        <v>83.53</v>
      </c>
      <c r="E35" s="66">
        <v>0</v>
      </c>
      <c r="F35" s="70"/>
    </row>
    <row r="36" ht="18" customHeight="1" spans="1:6">
      <c r="A36" s="64" t="s">
        <v>153</v>
      </c>
      <c r="B36" s="65" t="s">
        <v>154</v>
      </c>
      <c r="C36" s="66">
        <v>137.33</v>
      </c>
      <c r="D36" s="66">
        <v>137.33</v>
      </c>
      <c r="E36" s="66">
        <v>0</v>
      </c>
      <c r="F36" s="70"/>
    </row>
    <row r="37" ht="18" customHeight="1" spans="1:6">
      <c r="A37" s="64" t="s">
        <v>155</v>
      </c>
      <c r="B37" s="65" t="s">
        <v>156</v>
      </c>
      <c r="C37" s="66">
        <v>127.76</v>
      </c>
      <c r="D37" s="66">
        <v>127.76</v>
      </c>
      <c r="E37" s="66">
        <v>0</v>
      </c>
      <c r="F37" s="71"/>
    </row>
    <row r="38" ht="21" customHeight="1" spans="1:6">
      <c r="A38" s="67"/>
      <c r="B38" s="61" t="s">
        <v>157</v>
      </c>
      <c r="C38" s="62">
        <v>10</v>
      </c>
      <c r="D38" s="62">
        <v>0</v>
      </c>
      <c r="E38" s="72">
        <v>10</v>
      </c>
      <c r="F38" s="70"/>
    </row>
    <row r="39" ht="18" customHeight="1" spans="1:6">
      <c r="A39" s="64" t="s">
        <v>158</v>
      </c>
      <c r="B39" s="65" t="s">
        <v>159</v>
      </c>
      <c r="C39" s="66">
        <v>10</v>
      </c>
      <c r="D39" s="66">
        <v>0</v>
      </c>
      <c r="E39" s="73">
        <v>10</v>
      </c>
      <c r="F39" s="70"/>
    </row>
    <row r="40" ht="24" customHeight="1" spans="1:6">
      <c r="A40" s="74" t="s">
        <v>28</v>
      </c>
      <c r="B40" s="75"/>
      <c r="C40" s="66">
        <v>1919.55</v>
      </c>
      <c r="D40" s="66">
        <v>1718.88</v>
      </c>
      <c r="E40" s="73">
        <v>200.67</v>
      </c>
      <c r="F40" s="70"/>
    </row>
  </sheetData>
  <mergeCells count="5">
    <mergeCell ref="A2:F2"/>
    <mergeCell ref="A4:B4"/>
    <mergeCell ref="C4:E4"/>
    <mergeCell ref="A40:B40"/>
    <mergeCell ref="F4:F5"/>
  </mergeCells>
  <printOptions horizontalCentered="1"/>
  <pageMargins left="0.708333333333333" right="0.511111111111111" top="0.550694444444444" bottom="0.550694444444444" header="0.314583333333333" footer="0.314583333333333"/>
  <pageSetup paperSize="9" scale="90"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5"/>
  <sheetViews>
    <sheetView topLeftCell="A7" workbookViewId="0">
      <selection activeCell="C17" sqref="C17"/>
    </sheetView>
  </sheetViews>
  <sheetFormatPr defaultColWidth="9.33333333333333" defaultRowHeight="12.75" outlineLevelCol="6"/>
  <cols>
    <col min="1" max="1" width="35.6666666666667" style="19" customWidth="1"/>
    <col min="2" max="2" width="14.8333333333333" style="19" customWidth="1"/>
    <col min="3" max="3" width="13.1666666666667" style="20" customWidth="1"/>
    <col min="4" max="4" width="14.1666666666667" style="20" customWidth="1"/>
    <col min="5" max="5" width="48.3333333333333" style="20" customWidth="1"/>
    <col min="6" max="6" width="16.6666666666667" style="19" customWidth="1"/>
    <col min="7" max="7" width="15.3333333333333" style="19" customWidth="1"/>
    <col min="8" max="16384" width="9.33333333333333" style="19"/>
  </cols>
  <sheetData>
    <row r="1" ht="20.25" spans="1:2">
      <c r="A1" s="21" t="s">
        <v>160</v>
      </c>
      <c r="B1" s="21"/>
    </row>
    <row r="2" s="15" customFormat="1" spans="1:5">
      <c r="A2" s="22" t="s">
        <v>161</v>
      </c>
      <c r="B2" s="22"/>
      <c r="C2" s="20"/>
      <c r="D2" s="20"/>
      <c r="E2" s="20"/>
    </row>
    <row r="3" ht="30" customHeight="1" spans="1:7">
      <c r="A3" s="23" t="s">
        <v>162</v>
      </c>
      <c r="B3" s="23"/>
      <c r="C3" s="24"/>
      <c r="D3" s="24"/>
      <c r="E3" s="24"/>
      <c r="F3" s="24"/>
      <c r="G3" s="24"/>
    </row>
    <row r="4" ht="27" customHeight="1" spans="1:7">
      <c r="A4" s="25"/>
      <c r="B4" s="25"/>
      <c r="C4" s="26"/>
      <c r="D4" s="27"/>
      <c r="E4" s="27"/>
      <c r="G4" s="28" t="s">
        <v>163</v>
      </c>
    </row>
    <row r="5" s="16" customFormat="1" ht="93" customHeight="1" spans="1:7">
      <c r="A5" s="29" t="s">
        <v>7</v>
      </c>
      <c r="B5" s="30" t="s">
        <v>164</v>
      </c>
      <c r="C5" s="30" t="s">
        <v>165</v>
      </c>
      <c r="D5" s="31" t="s">
        <v>166</v>
      </c>
      <c r="E5" s="31" t="s">
        <v>167</v>
      </c>
      <c r="F5" s="31" t="s">
        <v>168</v>
      </c>
      <c r="G5" s="29" t="s">
        <v>6</v>
      </c>
    </row>
    <row r="6" s="17" customFormat="1" ht="26" customHeight="1" spans="1:7">
      <c r="A6" s="29" t="s">
        <v>28</v>
      </c>
      <c r="B6" s="32">
        <f>SUM(B7:B9)</f>
        <v>126</v>
      </c>
      <c r="C6" s="32">
        <f>SUM(C7:C9)</f>
        <v>119.7</v>
      </c>
      <c r="D6" s="33">
        <v>-5</v>
      </c>
      <c r="E6" s="34"/>
      <c r="F6" s="35">
        <v>3.1</v>
      </c>
      <c r="G6" s="36" t="s">
        <v>169</v>
      </c>
    </row>
    <row r="7" ht="25" customHeight="1" spans="1:7">
      <c r="A7" s="37" t="s">
        <v>170</v>
      </c>
      <c r="B7" s="32"/>
      <c r="C7" s="38"/>
      <c r="D7" s="39"/>
      <c r="E7" s="34"/>
      <c r="F7" s="39"/>
      <c r="G7" s="40"/>
    </row>
    <row r="8" ht="32" customHeight="1" spans="1:7">
      <c r="A8" s="37" t="s">
        <v>171</v>
      </c>
      <c r="B8" s="41">
        <v>45</v>
      </c>
      <c r="C8" s="42">
        <v>44.7</v>
      </c>
      <c r="D8" s="39">
        <v>-0.67</v>
      </c>
      <c r="E8" s="40" t="s">
        <v>172</v>
      </c>
      <c r="F8" s="35">
        <v>1.16</v>
      </c>
      <c r="G8" s="36"/>
    </row>
    <row r="9" ht="25" customHeight="1" spans="1:7">
      <c r="A9" s="37" t="s">
        <v>173</v>
      </c>
      <c r="B9" s="41">
        <f>SUM(B10)</f>
        <v>81</v>
      </c>
      <c r="C9" s="43">
        <v>75</v>
      </c>
      <c r="D9" s="39">
        <v>-7.41</v>
      </c>
      <c r="E9" s="34"/>
      <c r="F9" s="35">
        <v>1.94</v>
      </c>
      <c r="G9" s="36"/>
    </row>
    <row r="10" ht="57" customHeight="1" spans="1:7">
      <c r="A10" s="37" t="s">
        <v>174</v>
      </c>
      <c r="B10" s="35">
        <v>81</v>
      </c>
      <c r="C10" s="43">
        <v>75</v>
      </c>
      <c r="D10" s="39">
        <v>-7.41</v>
      </c>
      <c r="E10" s="40" t="s">
        <v>175</v>
      </c>
      <c r="F10" s="35">
        <v>1.94</v>
      </c>
      <c r="G10" s="36"/>
    </row>
    <row r="11" ht="25" customHeight="1" spans="1:7">
      <c r="A11" s="37" t="s">
        <v>176</v>
      </c>
      <c r="B11" s="44" t="s">
        <v>177</v>
      </c>
      <c r="C11" s="44" t="s">
        <v>177</v>
      </c>
      <c r="D11" s="44" t="s">
        <v>177</v>
      </c>
      <c r="E11" s="45" t="s">
        <v>177</v>
      </c>
      <c r="F11" s="45" t="s">
        <v>177</v>
      </c>
      <c r="G11" s="40"/>
    </row>
    <row r="12" ht="15" spans="1:7">
      <c r="A12" s="46"/>
      <c r="B12" s="46"/>
      <c r="C12" s="47"/>
      <c r="D12" s="47"/>
      <c r="E12" s="47"/>
      <c r="F12" s="46"/>
      <c r="G12" s="46"/>
    </row>
    <row r="13" s="15" customFormat="1" ht="12" customHeight="1" spans="1:6">
      <c r="A13" s="48" t="s">
        <v>178</v>
      </c>
      <c r="B13" s="49"/>
      <c r="C13" s="49"/>
      <c r="D13" s="49"/>
      <c r="E13" s="49"/>
      <c r="F13" s="49"/>
    </row>
    <row r="14" s="15" customFormat="1" spans="1:5">
      <c r="A14" s="2" t="s">
        <v>179</v>
      </c>
      <c r="C14" s="20"/>
      <c r="D14" s="20"/>
      <c r="E14" s="20"/>
    </row>
    <row r="15" s="15" customFormat="1" spans="1:5">
      <c r="A15" s="15" t="s">
        <v>180</v>
      </c>
      <c r="C15" s="20"/>
      <c r="D15" s="20"/>
      <c r="E15" s="20"/>
    </row>
    <row r="16" s="15" customFormat="1" spans="1:5">
      <c r="A16" s="15" t="s">
        <v>181</v>
      </c>
      <c r="C16" s="20"/>
      <c r="D16" s="20"/>
      <c r="E16" s="20"/>
    </row>
    <row r="17" s="15" customFormat="1" spans="1:5">
      <c r="A17" s="2" t="s">
        <v>182</v>
      </c>
      <c r="C17" s="20"/>
      <c r="D17" s="20"/>
      <c r="E17" s="20"/>
    </row>
    <row r="18" s="15" customFormat="1" spans="1:5">
      <c r="A18" s="2" t="s">
        <v>183</v>
      </c>
      <c r="B18" s="2"/>
      <c r="C18" s="20"/>
      <c r="D18" s="20"/>
      <c r="E18" s="20"/>
    </row>
    <row r="19" s="18" customFormat="1" ht="25.5" customHeight="1" spans="1:7">
      <c r="A19" s="50" t="s">
        <v>184</v>
      </c>
      <c r="B19" s="50"/>
      <c r="C19" s="50"/>
      <c r="D19" s="50"/>
      <c r="E19" s="50"/>
      <c r="F19" s="50"/>
      <c r="G19" s="50"/>
    </row>
    <row r="20" s="15" customFormat="1" ht="18" customHeight="1" spans="1:7">
      <c r="A20" s="51" t="s">
        <v>185</v>
      </c>
      <c r="B20" s="51"/>
      <c r="C20" s="51"/>
      <c r="D20" s="51"/>
      <c r="E20" s="51"/>
      <c r="F20" s="51"/>
      <c r="G20" s="51"/>
    </row>
    <row r="21" s="15" customFormat="1" spans="3:5">
      <c r="C21" s="20"/>
      <c r="D21" s="20"/>
      <c r="E21" s="20"/>
    </row>
    <row r="22" s="15" customFormat="1" spans="3:5">
      <c r="C22" s="20"/>
      <c r="D22" s="20"/>
      <c r="E22" s="20"/>
    </row>
    <row r="23" s="15" customFormat="1" spans="3:5">
      <c r="C23" s="20"/>
      <c r="D23" s="20"/>
      <c r="E23" s="20"/>
    </row>
    <row r="24" s="15" customFormat="1" spans="3:5">
      <c r="C24" s="20"/>
      <c r="D24" s="20"/>
      <c r="E24" s="20"/>
    </row>
    <row r="25" s="15" customFormat="1" spans="3:5">
      <c r="C25" s="20"/>
      <c r="D25" s="20"/>
      <c r="E25" s="20"/>
    </row>
  </sheetData>
  <mergeCells count="5">
    <mergeCell ref="A3:G3"/>
    <mergeCell ref="A13:F13"/>
    <mergeCell ref="A19:G19"/>
    <mergeCell ref="A20:G20"/>
    <mergeCell ref="G6:G11"/>
  </mergeCells>
  <printOptions horizontalCentered="1"/>
  <pageMargins left="0.511111111111111" right="0.511111111111111" top="0.747916666666667" bottom="0.550694444444444" header="0.314583333333333" footer="0.314583333333333"/>
  <pageSetup paperSize="9" scale="95"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3"/>
  <sheetViews>
    <sheetView workbookViewId="0">
      <selection activeCell="E7" sqref="E7"/>
    </sheetView>
  </sheetViews>
  <sheetFormatPr defaultColWidth="9.33333333333333" defaultRowHeight="12.75" outlineLevelCol="5"/>
  <cols>
    <col min="1" max="5" width="20.1666666666667" style="1" customWidth="1"/>
    <col min="6" max="6" width="33" style="1" customWidth="1"/>
    <col min="7" max="16384" width="9.33333333333333" style="1"/>
  </cols>
  <sheetData>
    <row r="1" s="1" customFormat="1" ht="20.25" spans="1:1">
      <c r="A1" s="3" t="s">
        <v>186</v>
      </c>
    </row>
    <row r="2" s="1" customFormat="1" ht="26" customHeight="1" spans="1:6">
      <c r="A2" s="4" t="s">
        <v>187</v>
      </c>
      <c r="B2" s="4"/>
      <c r="C2" s="4"/>
      <c r="D2" s="4"/>
      <c r="E2" s="4"/>
      <c r="F2" s="4"/>
    </row>
    <row r="3" s="1" customFormat="1" ht="21" customHeight="1" spans="6:6">
      <c r="F3" s="5" t="s">
        <v>3</v>
      </c>
    </row>
    <row r="4" s="1" customFormat="1" ht="23" customHeight="1" spans="1:6">
      <c r="A4" s="6" t="s">
        <v>36</v>
      </c>
      <c r="B4" s="6" t="s">
        <v>37</v>
      </c>
      <c r="C4" s="7" t="s">
        <v>188</v>
      </c>
      <c r="D4" s="8"/>
      <c r="E4" s="9"/>
      <c r="F4" s="6" t="s">
        <v>6</v>
      </c>
    </row>
    <row r="5" s="1" customFormat="1" ht="23" customHeight="1" spans="1:6">
      <c r="A5" s="6"/>
      <c r="B5" s="6"/>
      <c r="C5" s="6" t="s">
        <v>28</v>
      </c>
      <c r="D5" s="6" t="s">
        <v>51</v>
      </c>
      <c r="E5" s="6" t="s">
        <v>52</v>
      </c>
      <c r="F5" s="6"/>
    </row>
    <row r="6" s="2" customFormat="1" ht="23" customHeight="1" spans="1:6">
      <c r="A6" s="10"/>
      <c r="B6" s="10"/>
      <c r="C6" s="10">
        <v>0</v>
      </c>
      <c r="D6" s="10">
        <v>0</v>
      </c>
      <c r="E6" s="10">
        <v>0</v>
      </c>
      <c r="F6" s="11" t="s">
        <v>189</v>
      </c>
    </row>
    <row r="7" s="1" customFormat="1" ht="23" customHeight="1" spans="1:6">
      <c r="A7" s="12"/>
      <c r="B7" s="12"/>
      <c r="C7" s="12"/>
      <c r="D7" s="12"/>
      <c r="E7" s="12"/>
      <c r="F7" s="12"/>
    </row>
    <row r="8" s="1" customFormat="1" ht="23" customHeight="1" spans="1:6">
      <c r="A8" s="12"/>
      <c r="B8" s="12"/>
      <c r="C8" s="12"/>
      <c r="D8" s="12"/>
      <c r="E8" s="12"/>
      <c r="F8" s="12"/>
    </row>
    <row r="9" s="1" customFormat="1" ht="23" customHeight="1" spans="1:6">
      <c r="A9" s="12"/>
      <c r="B9" s="12"/>
      <c r="C9" s="12"/>
      <c r="D9" s="12"/>
      <c r="E9" s="12"/>
      <c r="F9" s="12"/>
    </row>
    <row r="10" s="1" customFormat="1" ht="23" customHeight="1" spans="1:6">
      <c r="A10" s="12"/>
      <c r="B10" s="12"/>
      <c r="C10" s="12"/>
      <c r="D10" s="12"/>
      <c r="E10" s="12"/>
      <c r="F10" s="12"/>
    </row>
    <row r="11" s="1" customFormat="1" ht="23" customHeight="1" spans="1:6">
      <c r="A11" s="12"/>
      <c r="B11" s="12"/>
      <c r="C11" s="12"/>
      <c r="D11" s="12"/>
      <c r="E11" s="12"/>
      <c r="F11" s="12"/>
    </row>
    <row r="12" s="1" customFormat="1" ht="23" customHeight="1" spans="1:6">
      <c r="A12" s="12"/>
      <c r="B12" s="13" t="s">
        <v>28</v>
      </c>
      <c r="C12" s="12"/>
      <c r="D12" s="12"/>
      <c r="E12" s="12"/>
      <c r="F12" s="12"/>
    </row>
    <row r="13" s="1" customFormat="1" ht="29" customHeight="1" spans="1:6">
      <c r="A13" s="14"/>
      <c r="B13" s="14"/>
      <c r="C13" s="14"/>
      <c r="D13" s="14"/>
      <c r="E13" s="14"/>
      <c r="F13" s="14"/>
    </row>
  </sheetData>
  <mergeCells count="6">
    <mergeCell ref="A2:F2"/>
    <mergeCell ref="C4:E4"/>
    <mergeCell ref="A13:F13"/>
    <mergeCell ref="A4:A5"/>
    <mergeCell ref="B4:B5"/>
    <mergeCell ref="F4:F5"/>
  </mergeCells>
  <printOptions horizontalCentered="1"/>
  <pageMargins left="0.708333333333333" right="0.708333333333333" top="0.747916666666667" bottom="0.747916666666667" header="0.314583333333333" footer="0.314583333333333"/>
  <pageSetup paperSize="9"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gzcz</Company>
  <Application>Microsoft Excel</Application>
  <HeadingPairs>
    <vt:vector size="2" baseType="variant">
      <vt:variant>
        <vt:lpstr>工作表</vt:lpstr>
      </vt:variant>
      <vt:variant>
        <vt:i4>8</vt:i4>
      </vt:variant>
    </vt:vector>
  </HeadingPairs>
  <TitlesOfParts>
    <vt:vector size="8" baseType="lpstr">
      <vt:lpstr>表1部门收支预算总表</vt:lpstr>
      <vt:lpstr>表2部门收入总表</vt:lpstr>
      <vt:lpstr>表3部门支出总表</vt:lpstr>
      <vt:lpstr>表4财政拨款收支总表</vt:lpstr>
      <vt:lpstr>表5一般公共预算支出表</vt:lpstr>
      <vt:lpstr>表6一般公共预算基本支出表</vt:lpstr>
      <vt:lpstr>表7一般公共预算“三公”经费财政拨款支出</vt:lpstr>
      <vt:lpstr>表8政府性基金预算支出表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CurUserName</dc:creator>
  <cp:lastModifiedBy>董平永</cp:lastModifiedBy>
  <cp:revision>1</cp:revision>
  <dcterms:created xsi:type="dcterms:W3CDTF">2013-03-03T08:22:18Z</dcterms:created>
  <cp:lastPrinted>2017-01-23T06:32:19Z</cp:lastPrinted>
  <dcterms:modified xsi:type="dcterms:W3CDTF">2017-02-13T08:30:17Z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